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700" activeTab="0"/>
  </bookViews>
  <sheets>
    <sheet name="звіт 2022" sheetId="1" r:id="rId1"/>
    <sheet name="контейнери" sheetId="2" r:id="rId2"/>
    <sheet name="сміттєзвалища" sheetId="3" r:id="rId3"/>
    <sheet name="грунти" sheetId="4" r:id="rId4"/>
    <sheet name="річки" sheetId="5" r:id="rId5"/>
    <sheet name="Аркуш1" sheetId="6" r:id="rId6"/>
  </sheets>
  <definedNames/>
  <calcPr fullCalcOnLoad="1"/>
</workbook>
</file>

<file path=xl/sharedStrings.xml><?xml version="1.0" encoding="utf-8"?>
<sst xmlns="http://schemas.openxmlformats.org/spreadsheetml/2006/main" count="1091" uniqueCount="445">
  <si>
    <t>Всього за підрозділом 1.4 "Відновлення і підтримання сприятливого гідрологічного режиму водних об'єктів"</t>
  </si>
  <si>
    <t>Всього за розділом І "Охорона і раціональне використання водних ресурсів"</t>
  </si>
  <si>
    <t>Всього за розділом ІІ "Охорона атмосферного повітря"</t>
  </si>
  <si>
    <t>ІІ. Охорона атмосферного повітря</t>
  </si>
  <si>
    <t>Проведення обстеження ґрунтів 
у Рівненській області</t>
  </si>
  <si>
    <t>№</t>
  </si>
  <si>
    <t>Відповідальний виконавець                 (головний розпорядник бюджетних коштів)</t>
  </si>
  <si>
    <t>Відмітка про виконання (досягнуті результати)</t>
  </si>
  <si>
    <t>інші кошти</t>
  </si>
  <si>
    <t>2.1</t>
  </si>
  <si>
    <t>3.1</t>
  </si>
  <si>
    <t>1.2.7</t>
  </si>
  <si>
    <t>1.4. Відновлення і підтримання сприятливого гідрологічного режиму водних об'єктів</t>
  </si>
  <si>
    <t>2.3</t>
  </si>
  <si>
    <t>5.4</t>
  </si>
  <si>
    <t>1.2. Будівництво, реконструкція каналізаційних насосних станцій, каналізаційних колекторів та мереж</t>
  </si>
  <si>
    <t>1.1.2</t>
  </si>
  <si>
    <t>1.4.9</t>
  </si>
  <si>
    <t>1.2.9</t>
  </si>
  <si>
    <t>1.4.19</t>
  </si>
  <si>
    <t>ІV. Поводження з відходами</t>
  </si>
  <si>
    <t>4.1.1</t>
  </si>
  <si>
    <t>4.2.1</t>
  </si>
  <si>
    <t>Районні державні адміністрації, органи місцевого самоврядування</t>
  </si>
  <si>
    <t>Всього, тис.грн</t>
  </si>
  <si>
    <t>Додаток 1</t>
  </si>
  <si>
    <t>5.2</t>
  </si>
  <si>
    <t>Видання книжки "Довкілля Рівненщини"</t>
  </si>
  <si>
    <t>1.1.17</t>
  </si>
  <si>
    <t>1.1.21</t>
  </si>
  <si>
    <t>3.2</t>
  </si>
  <si>
    <t>1.2.12</t>
  </si>
  <si>
    <t xml:space="preserve">"Про обласну програму охорони навколишнього природного середовища на 2017 - 2021 роки" </t>
  </si>
  <si>
    <t>Найменування заходу</t>
  </si>
  <si>
    <t>І. Охорона і раціональне використання водних ресурсів</t>
  </si>
  <si>
    <t>1.1. Будівництво та реконструкція очисних споруд</t>
  </si>
  <si>
    <t>державний</t>
  </si>
  <si>
    <t>обласний</t>
  </si>
  <si>
    <t>місцеві</t>
  </si>
  <si>
    <t xml:space="preserve">1.3. Придбання насосного, технологічного обладнання для заміни такого, що використало свої можливості </t>
  </si>
  <si>
    <t>1.4.15</t>
  </si>
  <si>
    <t>1.1.14</t>
  </si>
  <si>
    <t>4.2.10</t>
  </si>
  <si>
    <t xml:space="preserve">  Інформація про хід виконання рішення обласної ради  від 17.03.2017 № 482  із зімнами                                                                         </t>
  </si>
  <si>
    <t>1.4.6</t>
  </si>
  <si>
    <t>1.4.8</t>
  </si>
  <si>
    <t>Всього за розділом ІV "Поводження з відходами"</t>
  </si>
  <si>
    <t>Упорядкування сміттєзвалищ</t>
  </si>
  <si>
    <t>Всього</t>
  </si>
  <si>
    <t>Всього за підрозділом 1.1 "Будівництво та реконструкція очисних споруд"</t>
  </si>
  <si>
    <t>Всього за підрозділом 1.3 "Придбання насосного, технологічного обладнання для заміни такого, що використало свої можливості"</t>
  </si>
  <si>
    <t>Придбання контейнерів</t>
  </si>
  <si>
    <t>Дубенський район</t>
  </si>
  <si>
    <t>Рівненський район</t>
  </si>
  <si>
    <t>м.Дубно</t>
  </si>
  <si>
    <t>Сарненський район</t>
  </si>
  <si>
    <t>м. Острог</t>
  </si>
  <si>
    <t>1.1.7</t>
  </si>
  <si>
    <t>Каналізаційний колектор від Дубровицької центральної лікарні до КНС-2. Будівництво</t>
  </si>
  <si>
    <t>1.4.17</t>
  </si>
  <si>
    <t>4.3.1</t>
  </si>
  <si>
    <t>4.3.2</t>
  </si>
  <si>
    <t>Організація та проведення Національного форуму „Поводження з відходами в Україні: законодавство, економіка, технології”</t>
  </si>
  <si>
    <t>Вараський район</t>
  </si>
  <si>
    <t>Дубровицька ТГ</t>
  </si>
  <si>
    <t>Володимирецька ТГ</t>
  </si>
  <si>
    <t>Зарічненська ТГ</t>
  </si>
  <si>
    <t>Кідрівська ТГ Канонницька с\р</t>
  </si>
  <si>
    <t>Семидубська ТГ</t>
  </si>
  <si>
    <t>Смизька ТГ</t>
  </si>
  <si>
    <t>Бабинська ТГ</t>
  </si>
  <si>
    <t>Березнівська ТГ</t>
  </si>
  <si>
    <t>Бугринська ТГ</t>
  </si>
  <si>
    <t>Деражненська ТГ</t>
  </si>
  <si>
    <t>Здовбицька ТГ</t>
  </si>
  <si>
    <t>Клеванська ТГ</t>
  </si>
  <si>
    <t>сума</t>
  </si>
  <si>
    <t>кількість</t>
  </si>
  <si>
    <t>Малинська ТГ</t>
  </si>
  <si>
    <t>м.Острог</t>
  </si>
  <si>
    <t>Крупецька ТГ</t>
  </si>
  <si>
    <t>Олександрійська ТГ</t>
  </si>
  <si>
    <t>Соснівська ТГ</t>
  </si>
  <si>
    <t>Всього по району</t>
  </si>
  <si>
    <t>Вирівська ТГ</t>
  </si>
  <si>
    <t>Клесівська ТГ</t>
  </si>
  <si>
    <t>Немовицька ТГ</t>
  </si>
  <si>
    <t>Рокитнівська ТГ</t>
  </si>
  <si>
    <t>Сарненська ТГ</t>
  </si>
  <si>
    <t>Підсумок за 5 років</t>
  </si>
  <si>
    <t>Всього, кількість заходів</t>
  </si>
  <si>
    <t>сума тис. грн</t>
  </si>
  <si>
    <t xml:space="preserve">В т.ч державний бюджет, кількість </t>
  </si>
  <si>
    <t>Обласний бюджет</t>
  </si>
  <si>
    <t>Місцеві бюджети</t>
  </si>
  <si>
    <t>%</t>
  </si>
  <si>
    <t>план</t>
  </si>
  <si>
    <t>за 12 місяців 2022 року</t>
  </si>
  <si>
    <t>Передбачене фінансу-вання  у 2022 році, тис.грн</t>
  </si>
  <si>
    <t>Профінан-совано  у 2022 році, тис.грн</t>
  </si>
  <si>
    <t>1.1.1</t>
  </si>
  <si>
    <t>Реконструкція очисних споруд                       смт Зарічне Рівненської області</t>
  </si>
  <si>
    <t>Реконструкція каналізаційних очисних споруд в смт Смига Смизької селищної ради</t>
  </si>
  <si>
    <t>1.1.4</t>
  </si>
  <si>
    <r>
      <t>Реконструкція очисних споруд потужністю 600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/добу в смт Млинів </t>
    </r>
  </si>
  <si>
    <t>1.1.5</t>
  </si>
  <si>
    <t>Реконструкція очисних споруд                              м. Радивилів продуктивністю 900 м³/добу</t>
  </si>
  <si>
    <t xml:space="preserve">
Зарічненська селищна рада, Вараський район</t>
  </si>
  <si>
    <t xml:space="preserve">
Смизька селищна рада, Дубенський район</t>
  </si>
  <si>
    <t>Млинівська селищна рада, Дубенський район,
КП Млинівської селищної ради "Комбінат комунальних підприємств"</t>
  </si>
  <si>
    <t>Радивилівська міська рада, Дубенський район</t>
  </si>
  <si>
    <t>1.1.6</t>
  </si>
  <si>
    <t>Реконструкція очисних споруд                     вул. Деражненська, смт Клевань</t>
  </si>
  <si>
    <t>Модернізація (реконструкція) очисних споруд вул. Клеванська 4, с. Зоря</t>
  </si>
  <si>
    <t>1.1.8</t>
  </si>
  <si>
    <t>1.1.9</t>
  </si>
  <si>
    <t>Реконструкція очисних споруд м. Острог Рівненської області</t>
  </si>
  <si>
    <t>1.1.10</t>
  </si>
  <si>
    <t>Будівництво очисних споруд  Військового містечка "Надія" в с. Плоске Рівненського району Рівненської області</t>
  </si>
  <si>
    <t>Клеванська селищна рада, Рівненський район</t>
  </si>
  <si>
    <t>Костопільська міська рада, Рівненський район,
КП КМР "Костопільводоканал"</t>
  </si>
  <si>
    <t>Управління містобудування, архітектури, житлово-комунального господарства, благоустрою та земле-
користування виконавчого комітету Острозької міської ради, Рівненський район</t>
  </si>
  <si>
    <t>1.1.12</t>
  </si>
  <si>
    <t xml:space="preserve">Реконструкція очисних споруд продуктивністю 600 м куб./доб. по          вул. Вишнева, 13а, смт Клесів, Сарненського району, Рівненської області </t>
  </si>
  <si>
    <t>Клесівська селищна рада, Сарненський район,
КП "Клесівводоканал"</t>
  </si>
  <si>
    <r>
      <t>Реконструкція очисних споруд продуктивністю 1500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/добу в                                 м. Березне Рівненської області</t>
    </r>
  </si>
  <si>
    <t>Березнівська міська рада, Рівненський район,
КП  "Березневодоканал"</t>
  </si>
  <si>
    <t>1.1.16</t>
  </si>
  <si>
    <t>Реконструкція очисних споруд  № 1 по вулиці Заводська, 15 в м. Сарни Рівненської області</t>
  </si>
  <si>
    <t>Капітальний ремонт очисних споруд
 КЗ "Рівненський психоневрологічний інтернат" Рівненської обласної ради</t>
  </si>
  <si>
    <t>Сарненська міська рада, Сарненський район,
КП "Екосервіс"</t>
  </si>
  <si>
    <t xml:space="preserve"> КЗ "Рівненський психоневрологічний інтернат" Рівненської обласної ради</t>
  </si>
  <si>
    <t>1.1.19</t>
  </si>
  <si>
    <t>Реконструкція одної компактної установки (КУ-200) очисних споруд
м. Корець Рівненської області</t>
  </si>
  <si>
    <r>
      <t xml:space="preserve"> </t>
    </r>
    <r>
      <rPr>
        <sz val="10"/>
        <rFont val="Times New Roman"/>
        <family val="1"/>
      </rPr>
      <t>Корецька міська рада, Рівненський район</t>
    </r>
  </si>
  <si>
    <t xml:space="preserve">Реконструкція та розширення очисних споруд каналізації м. Дубно Рівненської області </t>
  </si>
  <si>
    <t>1.1.22</t>
  </si>
  <si>
    <t>Будівництво очисних споруд с. Боремель Дубенського району Рівненської області</t>
  </si>
  <si>
    <t xml:space="preserve"> Дубенська міська рада,  Дубенський район</t>
  </si>
  <si>
    <t xml:space="preserve"> Боремельська сільська рада, Дубенський район</t>
  </si>
  <si>
    <t>1.1.24</t>
  </si>
  <si>
    <t>Реконструкція очисних споруд                      смт Соснове</t>
  </si>
  <si>
    <t>1.1.25</t>
  </si>
  <si>
    <t>Реконструкція комплексу очисних споруд КП "Міськводоканал" у м. Дубровиця</t>
  </si>
  <si>
    <t>Соснівська селищна рада, Рівненський район</t>
  </si>
  <si>
    <t>Дубровицька міська рада, Сарненський район</t>
  </si>
  <si>
    <t>1.1.28</t>
  </si>
  <si>
    <t>1.1.29</t>
  </si>
  <si>
    <t>Будівництво очисних споруд для КЗ "Урвенський психоневрологічний інтернат" Рівненської обласної ради в
с. Урвенна, вул. Жовтнева, 53а, Рівненського району, Рівненської області</t>
  </si>
  <si>
    <t>Реконструкція очисних споруд смт  Демидівка  по вул. П. Орлика, 2а, Демидівського району, Рівненської області</t>
  </si>
  <si>
    <t>Демидівська селищна рада, Дубенський район</t>
  </si>
  <si>
    <t xml:space="preserve">КЗ "Урвенський психоневрологічний інтернат" Рівненської обласної ради </t>
  </si>
  <si>
    <t>1.2.3</t>
  </si>
  <si>
    <t>Будівництво каналізаційної насосної станції, самопливних каналізаційних колекторів та напірної каналізації мікрорайону "Костопільське село" та прилеглої до нього території в м. Костопіль Рівненського району  Рівненської області</t>
  </si>
  <si>
    <t>1.2.4</t>
  </si>
  <si>
    <t xml:space="preserve">Реконструкція КНС № 1, № 2, № 4
в м. Костопіль Рівненської області
</t>
  </si>
  <si>
    <t>1.2.5</t>
  </si>
  <si>
    <t>Реконструкція КНС  по вулиці Островського в м. Острозі</t>
  </si>
  <si>
    <t>Реконструкція каналізаційного колектора по вул. Будівельників (район ДБК) в                        м. Рівне</t>
  </si>
  <si>
    <t>1.2.8</t>
  </si>
  <si>
    <t>Будівництво каналізаційних мереж по                              вул. Шевченка та вул. Пекарській                                  м. Дубно</t>
  </si>
  <si>
    <t>1.2.10</t>
  </si>
  <si>
    <t xml:space="preserve">Реконструкція головної каналізаційної насосної станції на вул. Замковій, 36                  в м. Дубно Рівненської області </t>
  </si>
  <si>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РОВКП ВКГ "Рівнеоблводоканал" </t>
    </r>
  </si>
  <si>
    <t xml:space="preserve"> Дубенська міська рада, Дубенський район</t>
  </si>
  <si>
    <t>Управління житлово-комунального господарства Дубенської міської ради, Дубенський район</t>
  </si>
  <si>
    <t>Дубенська міська рада, Дубенський район</t>
  </si>
  <si>
    <t>1.2.11</t>
  </si>
  <si>
    <t xml:space="preserve">Будівництво напірного колектора
від КНС-6 до самопливного колектора
по вул. Семидубській
в м. Дубно </t>
  </si>
  <si>
    <t xml:space="preserve">Реконструкція самопливного каналізаційного колектора від ГКС до заводу ГТВ в м. Дубно  </t>
  </si>
  <si>
    <t>1.2.13</t>
  </si>
  <si>
    <t>Реконструкція напірного каналізаційного колектора головної каналізаційної насосної станції - очисні споруди каналізації                                                  м. Дубно</t>
  </si>
  <si>
    <t>1.2.15</t>
  </si>
  <si>
    <t>Реконструкція напірного колектора від КНС  по вул. Нова до камери переключення в м. Здолбунів Рівненської області</t>
  </si>
  <si>
    <t>1.2.16</t>
  </si>
  <si>
    <t>Здолбунівська міська рада, Рівненський район</t>
  </si>
  <si>
    <t>Всього за підрозділом 1.2 "Будівництво, реконструкція каналізаційних насосних станцій, каналізаційних колекторів та мереж"</t>
  </si>
  <si>
    <t>1.3.1</t>
  </si>
  <si>
    <t>Придбання технологічного обладнання для заміни такого, що використало свої технічні можливості, на каналізаційних насосних станціях № 1, 2, 3 смт Зарічне</t>
  </si>
  <si>
    <t>1.3.2</t>
  </si>
  <si>
    <t>Придбання насосного обладнання для заміни такого, що використало свої технічні можливості на комунальних каналізаційних системах м. Березне</t>
  </si>
  <si>
    <t>Березнівська міська рада, Рівненський район,                  КП "Березневодоканал"</t>
  </si>
  <si>
    <t>1.3.4</t>
  </si>
  <si>
    <t>Придбання насосного обладнання для заміни такого, що використало свої технічні можливості на комунальних каналізаційних системах Вараської територіальної громади</t>
  </si>
  <si>
    <t>1.3.5</t>
  </si>
  <si>
    <t>Придбання технологічного обладнання для заміни такого, що використало свої технічні можливості, на очисних  спорудах смт Гоща (механічних решіток)</t>
  </si>
  <si>
    <t>Вараська міська рада, Вараський район,
КП "Вараштепловодоканал"</t>
  </si>
  <si>
    <r>
      <rPr>
        <i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РОВКП ВКГ "Рівнеоблводоканал" </t>
    </r>
  </si>
  <si>
    <t>1.3.7</t>
  </si>
  <si>
    <t>Придбання технологічного обладнання для заміни такого, що використало свої технічні можливості, на каналізаційних насосних станціях РОВКП ВКГ "Рівнеоблводоканал" (механічних решіток)</t>
  </si>
  <si>
    <t xml:space="preserve"> РОВКП ВКГ "Рівнеоблводоканал" </t>
  </si>
  <si>
    <t>1.4.1</t>
  </si>
  <si>
    <t>Відновлення сприятливого гідрологічного режиму р. Іква в смт Млинів та підтримання належного санітарно-екологічного стану водоймищ на території Млинівського району</t>
  </si>
  <si>
    <t>Млинівська селищна рада, Дубенський район</t>
  </si>
  <si>
    <t>1.4.4</t>
  </si>
  <si>
    <t>Реконструкція водойми по вул. Застав'я в смт Гоща</t>
  </si>
  <si>
    <t>Гощанська селищна рада, Рівненський район</t>
  </si>
  <si>
    <t>Відновлення і підтримання сприятливого гідрологічного та санітарного стану                 р. Корчик в межах м. Корець (будівництво)</t>
  </si>
  <si>
    <t>Рівненська райдержадміністрація, Корецька міська рада, Рівненський район</t>
  </si>
  <si>
    <t xml:space="preserve">Проведення заходів щодо відновлення і підтримання сприятливого гідрологічного режиму та санітарного стану Басівкутського водосховища від ПК0+00 до ПК35+56 в місті Рівному (будівництво)
</t>
  </si>
  <si>
    <t>Управління капітального будівництва виконавчого комітету Рівненської міської ради</t>
  </si>
  <si>
    <t xml:space="preserve">Управління капітального будівництва виконавчого комітету Рівненської міської ради </t>
  </si>
  <si>
    <t>Реконструкція гідротехнічної споруди шлюза-регулятора Басівкутського водосховища на вул. Басівкутській в місті Рівному</t>
  </si>
  <si>
    <t>1.4.14</t>
  </si>
  <si>
    <t>Заходи щодо відновлення і підтримання сприятливого гідрологічного режиму та санітарного стану р. Стубелка на території Рівненського та Дубенського районів (будівництво)</t>
  </si>
  <si>
    <t>Упорядкування джерел на території  Вараського району</t>
  </si>
  <si>
    <t>Південне міжрайонне управління водного господарства, Дядьковицька сільська рада, Рівненський район,  Варковицька сільська рада, Дубенський район</t>
  </si>
  <si>
    <t>Північне міжрайонне управління водного господарства, Зарічненська селищна рада, 
Полицька сільська рада, Вараський район</t>
  </si>
  <si>
    <t>Відновлення та впорядкування джерела в                     с. Ставки  Городоцької територіальної громади Рівненського району</t>
  </si>
  <si>
    <t>Південне міжрайонне управління водного господарства, Городоцька сільська рада, Рівненський район</t>
  </si>
  <si>
    <t>Відновлення та впорядкування джерела в урочищі "Кам’яна гірка" на території Корецької територіальної громади Рівненського району</t>
  </si>
  <si>
    <t>Південне міжрайонне управління водного господарства,
Корецька міська рада, Рівненський район</t>
  </si>
  <si>
    <t>1.4.26</t>
  </si>
  <si>
    <t>Відновлення гідрологічного режиму (днопоглиблювальні роботи) на ділянці                р. Устя, що розташована на території Городоцької сільської ради (будівництво) Рівненського району</t>
  </si>
  <si>
    <t>Рівненська райдержадміністрація, Городоцька сільська рада, Рівненський район</t>
  </si>
  <si>
    <t>1.4.27</t>
  </si>
  <si>
    <t>Відновлення сприятливого гідрологічного режиму та санітарного стану  р. Случ на території Соснівської територіальної громади</t>
  </si>
  <si>
    <t>1.4.28</t>
  </si>
  <si>
    <t>Відновлення сприятливого гідрологічного режиму та санітарного стану  р. Стави на території Соснівської територіальної громади</t>
  </si>
  <si>
    <t xml:space="preserve"> Соснівська селищна рада, Рівненський район</t>
  </si>
  <si>
    <t>1.4.32</t>
  </si>
  <si>
    <t>Відновлення та впорядкування джерел на території Здовбицької сільської ради</t>
  </si>
  <si>
    <t>1.4.33</t>
  </si>
  <si>
    <t xml:space="preserve">Виконання заходів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</si>
  <si>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Здовбицька сільська рада, Рівненський район,
 КП "Здовбицьке"</t>
  </si>
  <si>
    <t>Національний університет водного господарства та природокористування, Пів-
денне міжрайонне управління водного господарства, Рівненська та Дубенська райдержадміністрації</t>
  </si>
  <si>
    <t>1.5. Виготовлення проєктно-кошторисної документації та інші розроблення з охорони і раціонального використання водних ресурсів</t>
  </si>
  <si>
    <t>Всього за підрозділом 1.5 "Виготовлення проєктно-кошторисної документації та інші розроблення з охорони і раціонального використання водних ресурсів"</t>
  </si>
  <si>
    <t>1.5.1</t>
  </si>
  <si>
    <t>Виготовлення проєктної документації "Реконструкція системи водовідведення                   смт Зарічне, Рівненської області (довжиною 1200 м)"</t>
  </si>
  <si>
    <t>1.5.6</t>
  </si>
  <si>
    <t>Виготовлення проєктної документації "Реконструкція очисних споруд                         вул. Деражненська, смт Клевань"</t>
  </si>
  <si>
    <t>1.5.7</t>
  </si>
  <si>
    <t>Виготовлення проєктної документації "Модернізація (реконструкція) очисних споруд вул. Клеванська 4, с. Зоря"</t>
  </si>
  <si>
    <t>1.5.8</t>
  </si>
  <si>
    <t>Виготовлення проєктної документації "Будівництво каналізаційної мережі мікрорайону "Заріччя" в м. Костопіль"</t>
  </si>
  <si>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Костопільська міська рада, Рівненський район,
КП КМР "Костопільводоканал"</t>
    </r>
  </si>
  <si>
    <t>1.5.9</t>
  </si>
  <si>
    <t>Виготовлення проєктної документації  "Проведення заходів щодо відновлення і підтримання сприятливого гідрологічного режиму та санітарного стану р. Замчисько в межах Костопільської міської територіальної громади Рівненського району Рівненської області (будівництво)"</t>
  </si>
  <si>
    <t>1.5.10</t>
  </si>
  <si>
    <t>Виготовлення проєктно-кошторисної документації "Будівництво очисних споруд  Військового містечка "Надія" в с. Плоске Рівненського району Рівненської області"</t>
  </si>
  <si>
    <r>
      <t xml:space="preserve">Костопільська міська рада, Рівненський район,  </t>
    </r>
    <r>
      <rPr>
        <i/>
        <sz val="10"/>
        <rFont val="Times New Roman"/>
        <family val="1"/>
      </rPr>
      <t xml:space="preserve">                             </t>
    </r>
    <r>
      <rPr>
        <sz val="10"/>
        <rFont val="Times New Roman"/>
        <family val="1"/>
      </rPr>
      <t>КП КМР "Костопільводоканал"</t>
    </r>
  </si>
  <si>
    <t>1.5.12</t>
  </si>
  <si>
    <t>Виготовлення проєктно-кошторисної документації "Реконструкція самоплинного  каналізаційного колектора від скверу по вул. Шевченка до КНС по вул. Нова в
м. Здолбунів Рівненської  області"</t>
  </si>
  <si>
    <t>1.5.13</t>
  </si>
  <si>
    <t>Виготовлення проєктно-кошторисної документації "Реконструкція очисних споруд  смт Степань по вул. Київській Сарненського району Рівненської області"</t>
  </si>
  <si>
    <t>1.5.14</t>
  </si>
  <si>
    <t xml:space="preserve"> Здолбунівська міська рада, Рівненський район</t>
  </si>
  <si>
    <t>Степанська селищна рада, Сарненський район</t>
  </si>
  <si>
    <t>Немовицька сільська рада, Сарненський район</t>
  </si>
  <si>
    <t>Виготовлення проєктної документації  на виконання заходів щодо відновлення і підтримання сприятливого гідрологічного режиму р. Іква, а також заходів для боротьби зі шкідливою дією вод у м. Дубно та на території Дубенського району (будівництво)</t>
  </si>
  <si>
    <t>Виготовлення проєктної документації на виконання заходів  щодо відновлення і підтримання сприятливого гідрологічного режиму, а також заходи для боротьби з шкідливою дією вод р. Бунів на території Рокитнівської селищної ради (будівництво)</t>
  </si>
  <si>
    <t>1.5.17</t>
  </si>
  <si>
    <t>1.5.18</t>
  </si>
  <si>
    <t>Регіональний офіс водних ресурсів у Рівненській області, Дубенська міська рада, Дубенський район</t>
  </si>
  <si>
    <t>Регіональний офіс водних ресурсів у Рівненській області, Рокитнівська селищна рада, Сарненський район</t>
  </si>
  <si>
    <t>1.5.24</t>
  </si>
  <si>
    <t>Виготовлення проєктно-кошторисної документації "Будівництво очисних споруд в смт Рокитне"</t>
  </si>
  <si>
    <t>Рокитнівська селищна рада, Сарненський район</t>
  </si>
  <si>
    <t>1.5.25</t>
  </si>
  <si>
    <t>Виготовлення проєктно-кошторисної документації "Реконструкція комплексу очисних споруд КП "Міськводоканал" у
м. Дубровиця"</t>
  </si>
  <si>
    <t>1.5.30</t>
  </si>
  <si>
    <t>Виготовлення проєктно-кошторисної документації "Поліпшення технічного і санітарного стану та благоустрою водойми  (старе річище р. Горинь)  Дубровицької міської ради"</t>
  </si>
  <si>
    <t>1.5.31</t>
  </si>
  <si>
    <t xml:space="preserve">Наукові дослідження щодо відновлення санітарного стану р. Устя та р. Іква на території Рівненської області шляхом внесення вапнякових і глауконітових меліорантів, влаштування із них  реакційно-фільтраційних барʼєрів </t>
  </si>
  <si>
    <t>Національний університет водного господарства та природокористування</t>
  </si>
  <si>
    <t>Проведення інвентаризації викидів забруднюючих речовин на підприємствах, які розташовані на території  Березнівської міської ради</t>
  </si>
  <si>
    <t>Придбання приладів радіаційного контролю атмосферного повітря (дозиметр-радіометр) для Острозької міської ради</t>
  </si>
  <si>
    <t>2.4</t>
  </si>
  <si>
    <t>Придбання та оснащення стаціонарного пункту спостереження за забрудненням атмосферного повітря в м. Рівне</t>
  </si>
  <si>
    <t>2.5</t>
  </si>
  <si>
    <t>Придбання приладів для проведення радіаційного моніторингу атмосферного повітря на території Рівненської області</t>
  </si>
  <si>
    <t>Рівненський обласний центр з гідрометеорології</t>
  </si>
  <si>
    <t>Березнівська міська рада, підприємства, установи, організації різних форм власності на території Березнівської міської ради, Рівненський район</t>
  </si>
  <si>
    <t>ІІІ. Охорона і раціональне використання земель</t>
  </si>
  <si>
    <t>Вапнування кислих земель сільськогосподарського призначення у Рівненській області</t>
  </si>
  <si>
    <t>Всього за розділом ІІІ "Охорона і раціональне використання земель"</t>
  </si>
  <si>
    <t xml:space="preserve">Державна установа "Інститут охорони ґрунтів України", 
Рівненська філія державної установи "Держґрунтохорона",
департамент агропромисло-
вого розвитку облдержадміністрації
</t>
  </si>
  <si>
    <t>Департамент агропромисло-
вого розвитку облдержадміністрації, суб'єкти господарювання сільськогос-
подарського виробництва</t>
  </si>
  <si>
    <t>4.1. Екологічно безпечне поводження з відходами виробництва, побутовими та небезпечними відходами, технічне переоснащення, реконструкція, будівництво полігонів для захоронення твердих побутових відходів</t>
  </si>
  <si>
    <t>Всього за підрозділом 4.1 "Екологічно безпечне поводження з відходами виробництва, побутовими та небезпечними відходами, технічне переоснащення, реконструкція, будівництво полігонів для захоронення твердих побутових відходів"</t>
  </si>
  <si>
    <t>Проведення заходів із забезпечення екологічно безпечного збирання, перевезення, зберігання, оброблення та знешкодження непридатних до використання хімічних засобів захисту рослин і тари від них на території Рівненської області</t>
  </si>
  <si>
    <t>4.1.2</t>
  </si>
  <si>
    <t>Здійснення екологічно безпечного роздільного збору твердих побутових відходів на території Полицької сільської ради Вараського району</t>
  </si>
  <si>
    <t>4.1.3.</t>
  </si>
  <si>
    <t>Забезпечення екологічно безпечного збирання, перевезення та захоронення твердих побутових відходів на території Березнівської міської територіальної громади</t>
  </si>
  <si>
    <t>4.1.4</t>
  </si>
  <si>
    <t>Забезпечення екологічно безпечного збирання, перевезення та захоронення твердих побутових відходів на території Костопільської  міської територіальної громади</t>
  </si>
  <si>
    <t>Районні державні адміністрації, органи місцевого самоврядування, департамент екології та природних ресурсів облдержадміністрації</t>
  </si>
  <si>
    <t>Полицька сільська рада, Вараський район</t>
  </si>
  <si>
    <t>Березнівська міська рада, Рівненський район,
КП "Березнекомунсервіс",
КП "Комфорт" Березнівської міської ради</t>
  </si>
  <si>
    <t>Костопільська міська рада, Рівненський район,
КП КМР "Костопількомунсервіс"</t>
  </si>
  <si>
    <t>4.2. Оновлення парків сміттєвозних машин</t>
  </si>
  <si>
    <t>Всього за підрозділом 4.2 "Оновлення парків сміттєвозних машин"</t>
  </si>
  <si>
    <t>Придбання машини для збору і транспортування побутових відходів на території Зарічненської селищної ради Вараського району</t>
  </si>
  <si>
    <t>4.2.3</t>
  </si>
  <si>
    <t>Придбання двох машин для збору і транспортування побутових відходів на території Млинівської селищної ради Дубенського району</t>
  </si>
  <si>
    <t>4.2.8</t>
  </si>
  <si>
    <t>Придбання машини для збору і транспортування побутових відходів на території Здовбицької сільської ради Рівненського району</t>
  </si>
  <si>
    <t>Придбання машин для збору і транспортування побутових відходів на території Острозької міської територіальної громади Рівненського району</t>
  </si>
  <si>
    <t>4.2.12</t>
  </si>
  <si>
    <t>Придбання машини для збору і транспортування побутових відходів на території Сарненської міської територіальної громади</t>
  </si>
  <si>
    <t>4.2.13</t>
  </si>
  <si>
    <t>Придбання машини для збору і транспортування побутових відходів на території Мізоцької селищної ради</t>
  </si>
  <si>
    <t>Мізоцька селищна рада, Рівненський район</t>
  </si>
  <si>
    <t>Здовбицька сільська рада, Рівненський район,
КП "Здовбицьке"</t>
  </si>
  <si>
    <t>Зарічненська селищна рада, Вараський район</t>
  </si>
  <si>
    <t>Млинівська селищна рада, Дубенський район,
КП "Комбінат комунальних підприємств"</t>
  </si>
  <si>
    <t>4.3. Оновлення контейнерного господарства та облаштування контейнерних майданчиків, у тому числі підготовка та впровадження технологій роздільного збирання твердих побутових відходів</t>
  </si>
  <si>
    <t>Всього за підрозділом 4.3 "Оновлення контейнерного господарства та облаштування контейнерних майданчиків, у тому числі підготовка та впровадження технологій роздільного збирання твердих побутових відходів"</t>
  </si>
  <si>
    <t>Придбання обладнання (контейнерів) для збору твердих побутових відходів на території Зарічненської селищної ради</t>
  </si>
  <si>
    <t>Придбання обладнання (контейнерів) для роздільного збору твердих побутових відходів на території Острожецької сільської ради</t>
  </si>
  <si>
    <t>4.3.4</t>
  </si>
  <si>
    <t>Придбання установки (прес для відходів) для переробки та складування побутових відходів у Крупецькій сільській раді</t>
  </si>
  <si>
    <t>4.3.5</t>
  </si>
  <si>
    <t>Придбання обладнання (контейнерів) для збору твердих побутових відходів на території м. Березне</t>
  </si>
  <si>
    <t>4.3.6</t>
  </si>
  <si>
    <t xml:space="preserve">Придбання обладнання (контейнерних майданчиків) для збору твердих побутових відходів на території  Великоомелянської сільської ради </t>
  </si>
  <si>
    <t>4.3.8</t>
  </si>
  <si>
    <t>Придбання обладнання (контейнерів) для роздільного збору твердих побутових відходів на території Костопільської міської територіальної громади</t>
  </si>
  <si>
    <t>4.3.9</t>
  </si>
  <si>
    <t>Придбання обладнання (контейнерів) для збору побутових відходів на території Сарненської міської територіальної громади</t>
  </si>
  <si>
    <t>Острожецька сільська рада, Дубенський район</t>
  </si>
  <si>
    <t>Крупецька сільська рада, Дубенський район</t>
  </si>
  <si>
    <t>Великоомелянська сільська рада, Рівненський район</t>
  </si>
  <si>
    <t>4.3.11</t>
  </si>
  <si>
    <t>Придбання обладнання (контейнерів) для роздільного збору твердих побутових відходів у Рафалівській селищній територіальній громаді</t>
  </si>
  <si>
    <t>4.3.12</t>
  </si>
  <si>
    <t>Будівництво споруд для роздільного збору твердих побутових відходів на території Соснівської селищної ради</t>
  </si>
  <si>
    <t>4.3.13</t>
  </si>
  <si>
    <t>Придбання обладнання (контейнерів) для роздільного збору твердих побутових відходів у Привільненській сільській територіальній громаді</t>
  </si>
  <si>
    <t>4.3.15</t>
  </si>
  <si>
    <t>Придбання обладнання (контейнерів) для збору твердих побутових відходів (у тому числі для роздільного збирання) в  селах Берестя, Орв'яниця, Колки, Порубка, Селець, Ясинець Дубровицької міської ради</t>
  </si>
  <si>
    <t>Рафалівська селищна рада, Вараський район</t>
  </si>
  <si>
    <t>Привільненська сільська рада, Дубенський район</t>
  </si>
  <si>
    <t xml:space="preserve">Дубровицька міська рада, Сарненський район,
КП "Будинкоуправління" </t>
  </si>
  <si>
    <t>V.  Збереження біорізноманіття, розвиток природно-заповідного фонду та формування екологічної мережі</t>
  </si>
  <si>
    <t>Всього за розділом V "Збереження біорізноманіття, розвиток природно-заповідного фонду та формування екологічної мережі"</t>
  </si>
  <si>
    <t>5.1</t>
  </si>
  <si>
    <t>Виконання заходів щодо розроблення проєктів землеустрою з організації та встановлення меж територій природно-заповідного фонду Рівненської області</t>
  </si>
  <si>
    <t>Резервування територій для заповідання в межах Рівненської області</t>
  </si>
  <si>
    <t>5.3</t>
  </si>
  <si>
    <t>Розроблення проєктів створення територій і об'єктів природно-заповідного фонду та організація їх територій в межах Рівненської області</t>
  </si>
  <si>
    <t>Розроблення документації із землеустрою для територій та об'єктів природно-заповідного фонду Рівненської області</t>
  </si>
  <si>
    <t>5.5</t>
  </si>
  <si>
    <t>Розроблення та запровадження системи моніторингу водних об’єктів, придбання приладів, обладнання та розроблення програм моніторингу водойм національного природного парку "Дермансько-Острозький"</t>
  </si>
  <si>
    <t>5.6</t>
  </si>
  <si>
    <t>Збір інформації, створення баз даних, картографічного матеріалу та розроблення програм моніторингу й рекомендацій щодо збереження популяцій рослин та тварин, занесених до Червоної книги України, зокрема  проведення популяційно-видового моніторингу мігруючих та рідкісних видів птахів та таких, що перебувають під загрозою зникнення</t>
  </si>
  <si>
    <t>Районні державні адміністрації, органи місцевого самоврядування, наукові, проєктні, інші організації, департамент екології та природних ресурсів облдержадміністрації</t>
  </si>
  <si>
    <t xml:space="preserve"> Національний природний парк "Дермансько-Острозький"</t>
  </si>
  <si>
    <t>Національний природний парк "Дермансько-Острозький"</t>
  </si>
  <si>
    <t>5.8</t>
  </si>
  <si>
    <t>Ведення кадастру тваринного світу національного природного парку "Дермансько-Острозький"</t>
  </si>
  <si>
    <t>5.9</t>
  </si>
  <si>
    <t>Резервування територій для заповідання, розширення існуючих природно-заповідних територій, розроблення проєкту розширення території національного природного парку "Дермансько-Острозький"</t>
  </si>
  <si>
    <t>5.10</t>
  </si>
  <si>
    <t>Розроблення проєкту землеустрою щодо відведення земельних ділянок національного природного парку "Дермансько-Острозький" та оформлення прав користування земельними ділянками</t>
  </si>
  <si>
    <t>5.11</t>
  </si>
  <si>
    <t>Розроблення проєкту землеустрою з організації та встановлення меж (на місцевості) земельних ділянок, що входять до складу національного природного парку "Дермансько-Острозький" без вилучення, закріплення їх межовими знаками</t>
  </si>
  <si>
    <t>5.12</t>
  </si>
  <si>
    <t>Заходи з охорони та збереження території національного природного парку "Дермансько-Острозький"</t>
  </si>
  <si>
    <t>5.13</t>
  </si>
  <si>
    <t>Розроблення проєктно-кошторисної документації на реконструкцію адміністративного приміщення національного природного парку "Дермансько-Острозький" по
вул. Мануїльського, 88, м. Острог Рівненської області</t>
  </si>
  <si>
    <t>5.16</t>
  </si>
  <si>
    <t>Наукова конференція до 15-річчя створення національного природного парку "Дермансько-Острозький", екологічні фестивалі, круглі столи, семінари, прес-конференції</t>
  </si>
  <si>
    <t>5.17</t>
  </si>
  <si>
    <t>Облаштування екологічної стежки "Південним берегом озера Нобель" в національному природному парку "Нобельський"</t>
  </si>
  <si>
    <t>Національний природний парк "Нобельський"</t>
  </si>
  <si>
    <t>5.20</t>
  </si>
  <si>
    <t>Створення нових рекреаційних пунктів в національному природному парку "Нобельський"</t>
  </si>
  <si>
    <t>5.21</t>
  </si>
  <si>
    <t>Виготовлення інформаційно-просвітницьких листівок, буклетів, брошур національного природного парку "Нобельський"</t>
  </si>
  <si>
    <t>5.23</t>
  </si>
  <si>
    <t>Придбання спеціалізованої техніки та обладнання для запобігання та гасіння пожеж на території національного природного парку "Нобельський"</t>
  </si>
  <si>
    <t>5.24</t>
  </si>
  <si>
    <t>Придбання форменного одягу для державної служби охорони національного природного парку "Нобельський"</t>
  </si>
  <si>
    <t>5.25</t>
  </si>
  <si>
    <t>Геоекологічний моніторинг стану поверхневих вод на території національного природного парку "Нобельський"</t>
  </si>
  <si>
    <t>5.26</t>
  </si>
  <si>
    <t>Створення візит-центрів на масивах Рівненського природного заповідника</t>
  </si>
  <si>
    <t>5.27</t>
  </si>
  <si>
    <t>Охорона території Рівненського природного заповідника</t>
  </si>
  <si>
    <t>Рівненський природний заповідник</t>
  </si>
  <si>
    <t>5.30</t>
  </si>
  <si>
    <t>Придбання спеціального обладнання та транспортного засобу для Рівненського зоологічного парку загальнодержавного значення</t>
  </si>
  <si>
    <t>5.32</t>
  </si>
  <si>
    <t>Виконання заходів з розроблення місцевих схем формування екологічної мережі в межах Рівненської області</t>
  </si>
  <si>
    <t>5.33</t>
  </si>
  <si>
    <t>Здійснення заходів з озеленення поліфункціонального парку на території смт Володимирець Вараського району Рівненської області</t>
  </si>
  <si>
    <t>Рівненський зоологічний парк загальнодержавного значення</t>
  </si>
  <si>
    <t>Володимирецька селищна рада, Вараський район</t>
  </si>
  <si>
    <t>VІ. 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</t>
  </si>
  <si>
    <t>6.1</t>
  </si>
  <si>
    <t>6.2</t>
  </si>
  <si>
    <t xml:space="preserve">Придбання спеціального транспортного засобу Державній екологічній інспекції Поліського округу </t>
  </si>
  <si>
    <t>6.3</t>
  </si>
  <si>
    <t>Навчально-екскурсійна тренінгова програма для учнівської та студентської молоді "Моніторинг видового складу рослинних угрупувань прибережних смуг річки Устя та озера Басів Кут"</t>
  </si>
  <si>
    <t>6.4</t>
  </si>
  <si>
    <t>Проведення інформаційно-просвітницьких заходів у рамках проєкту "Сортування відходів у закладах загальної середньої та позашкільної освіти громад Рівненщини. Досвід та перспективи"</t>
  </si>
  <si>
    <t>Департамент екології та природних ресурсів  облдержадміністрації</t>
  </si>
  <si>
    <t>Державна екологічна інспекція Поліського округу</t>
  </si>
  <si>
    <t>Департамент освіти і науки облдержадміністрації</t>
  </si>
  <si>
    <t>6.5</t>
  </si>
  <si>
    <t>Проведення заходів у рамках проєкту "Діджиталізація в охороні довкілля"</t>
  </si>
  <si>
    <t>6.6</t>
  </si>
  <si>
    <t>Проведення обласної навчально-польової подорожі "Експедиція учнівської молоді "ЮНЕКО"  для учнів закладів загальної середньої і позашкільної освіти</t>
  </si>
  <si>
    <t>6.7</t>
  </si>
  <si>
    <t>Розроблення "Регіонального плану управління відходами до 2030 року на території Рівненської області" та проведення його стратегічної екологічної оцінки</t>
  </si>
  <si>
    <t>6.8</t>
  </si>
  <si>
    <t>Дослідження з метою впровадження автоматизованих приладів для функціонування державної системи моніторингу атмосферного повітря у Рівненській області</t>
  </si>
  <si>
    <t>6.9</t>
  </si>
  <si>
    <t>Запровадження та обслуговування функціонування державної системи моніторингу навколишнього природного середовища, автоматизованих геоінформаційних систем та приладів на території Рівненської області</t>
  </si>
  <si>
    <t>6.10</t>
  </si>
  <si>
    <t>Департамент екології та природних ресурсів облдержадміністрації</t>
  </si>
  <si>
    <t>Всього за розділом VІ "Моніторинг довкілля, дослідження, розроблення програм, науково-технічні та інформаційно-просвітницькі заходи, залучення громадськості, видання поліграфічної продукції з екологічної тематики тощо"</t>
  </si>
  <si>
    <t>роздільне</t>
  </si>
  <si>
    <t>Облаштовано 15 контейнерних майданчиків для збирання твердих побутових відходів для Соснівської селищної  ради та Здолбунівської міської ради</t>
  </si>
  <si>
    <t>Забезпечення екологічно безпечного збирання, перевезення та захоронення твердих побутових відходів на території територіальних громад Рівненського району</t>
  </si>
  <si>
    <t>Впорядковано сміттєзвалища на території Корецької, Костопільської, Березнівської міських рад, Гощанської селищної ради, Малинської, Малолюбашанської, Деражненської сільських рад</t>
  </si>
  <si>
    <t xml:space="preserve">Березнівська міська рада, Рівненський район,
КП "Березнекомунсервіс" </t>
  </si>
  <si>
    <t xml:space="preserve">Департамент екології та природних ресурсів облдержадміністрації, органи місцевого самоврядування
</t>
  </si>
  <si>
    <t>Виготовлення проєктно-кошторисної документації "Реконструкція очисних споруд  Немовицької ЗОШ І-ІІІ ст. по вул. Центральній, 2 с. Немовичі Сарненського району Рівненської області"</t>
  </si>
  <si>
    <t>Облаштування контейнерних майданчиків для збору твердих побутових відходів  у Рівненському районі</t>
  </si>
  <si>
    <t>Гощанська ТГ</t>
  </si>
  <si>
    <t>Придбання насосного обладнання для заміни такого, що використало свої технічні можливості на комунальній каналізаційній системі смт Володимирець Вараського району</t>
  </si>
  <si>
    <t>Володимирецька міська рада, Вараський район,
КП "Аква"</t>
  </si>
  <si>
    <t>Придбання 4 шт. решіток-дробарок КРД-40М для запобігання виникненню аварійних ситуацій на каналізаційній мережі</t>
  </si>
  <si>
    <t xml:space="preserve">Придбання насосного обладнання  для зменшення виникнення аварійних ситуацій </t>
  </si>
  <si>
    <t>Забезпечення екологічно безпечного збирання, перевезення та захоронення твердих побутових відходів на території територіальних громад Сарненського району</t>
  </si>
  <si>
    <t>Впорядковано сміттєзвалища на території Дубровицької міської ради, Степанської, Рокитнівської, Немовицької, Миляцької територіальних громад</t>
  </si>
  <si>
    <t>Степанська ТГ</t>
  </si>
  <si>
    <t>Миляцька ТГ</t>
  </si>
  <si>
    <t>Корецька ТГ</t>
  </si>
  <si>
    <t>Малолюбашанська ТГ</t>
  </si>
  <si>
    <t>Костопільська ТГ</t>
  </si>
  <si>
    <t>Придбання обладнання (контейнерів) для збору твердих побутових відходів (у тому числі для роздільного збирання) у Рівненському районі</t>
  </si>
  <si>
    <t>Придбання обладнання (контейнерів) для збору твердих побутових відходів (у тому числі для роздільного збирання) у Сарненському районі</t>
  </si>
  <si>
    <t>Придбано 27 контейнерів для збирання твердих побутових відходів для Вирівської сільської територіальної громади Сарненського району</t>
  </si>
  <si>
    <t xml:space="preserve">Придбано 63 контейнери для збирання твердих побутових відходів, з них 20 - для ПЕТ-пляшки для Здовбицької, Олександрійської сільських рад, Острозької міської ради Рівненського району </t>
  </si>
  <si>
    <t>Придбано 25 контейнерів для збирання твердих побутових відходів для Сарненської міської територіальної громади Сарненського району</t>
  </si>
  <si>
    <t>Управління містобудування, архітектури, житлово-комунального госпо-дарства, благоустрою та землекористування виконавчого комітету Острозької міської ради, Рівненський район</t>
  </si>
  <si>
    <t>Реконструкція каналізаційного колектора від вул. Грушевського до вул. Словацького в м. Дубно Рівненської області</t>
  </si>
  <si>
    <t>Управління містобудування, архітектури, житлово-комунального господарства, благоустрою та землекористування виконавчого комітету Острозької міської ради, Рівненський район</t>
  </si>
  <si>
    <t>Джерела фінансування (державний, обласний, місцеві бюджети, інші кошти)</t>
  </si>
  <si>
    <t>Реконструкція каналізаційних очисних споруд м. Костопіль потужністю 5000 м.куб/добу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</si>
</sst>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0.00000"/>
    <numFmt numFmtId="190" formatCode="0.000"/>
    <numFmt numFmtId="191" formatCode="#,##0.0000\ &quot;грн.&quot;"/>
    <numFmt numFmtId="192" formatCode="0.0"/>
    <numFmt numFmtId="193" formatCode="[$-422]d\ mmmm\ yyyy&quot; 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88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6" fillId="0" borderId="0" xfId="0" applyFont="1" applyAlignment="1">
      <alignment/>
    </xf>
    <xf numFmtId="189" fontId="4" fillId="0" borderId="0" xfId="0" applyNumberFormat="1" applyFont="1" applyAlignment="1">
      <alignment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47" fillId="0" borderId="15" xfId="0" applyFont="1" applyBorder="1" applyAlignment="1">
      <alignment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justify" vertical="center" wrapText="1"/>
    </xf>
    <xf numFmtId="188" fontId="47" fillId="0" borderId="18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1" fontId="0" fillId="0" borderId="10" xfId="0" applyNumberForma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88" fontId="1" fillId="0" borderId="0" xfId="0" applyNumberFormat="1" applyFont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47" fillId="0" borderId="0" xfId="0" applyNumberFormat="1" applyFont="1" applyBorder="1" applyAlignment="1">
      <alignment horizontal="justify" vertical="center" wrapText="1"/>
    </xf>
    <xf numFmtId="188" fontId="8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justify" vertical="center" wrapText="1"/>
    </xf>
    <xf numFmtId="188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Fill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5"/>
  <sheetViews>
    <sheetView tabSelected="1" zoomScalePageLayoutView="0" workbookViewId="0" topLeftCell="A16">
      <selection activeCell="A35" sqref="A35:A38"/>
    </sheetView>
  </sheetViews>
  <sheetFormatPr defaultColWidth="9.00390625" defaultRowHeight="12.75"/>
  <cols>
    <col min="1" max="1" width="5.375" style="63" customWidth="1"/>
    <col min="2" max="2" width="37.125" style="54" customWidth="1"/>
    <col min="3" max="3" width="23.875" style="64" customWidth="1"/>
    <col min="4" max="4" width="10.25390625" style="65" customWidth="1"/>
    <col min="5" max="5" width="12.125" style="38" customWidth="1"/>
    <col min="6" max="6" width="10.25390625" style="1" customWidth="1"/>
    <col min="7" max="7" width="43.25390625" style="41" customWidth="1"/>
    <col min="8" max="16384" width="9.125" style="9" customWidth="1"/>
  </cols>
  <sheetData>
    <row r="1" spans="1:7" ht="12.75">
      <c r="A1" s="53"/>
      <c r="C1" s="55"/>
      <c r="D1" s="54"/>
      <c r="G1" s="56" t="s">
        <v>25</v>
      </c>
    </row>
    <row r="2" spans="1:7" ht="12.75" customHeight="1">
      <c r="A2" s="115" t="s">
        <v>43</v>
      </c>
      <c r="B2" s="115"/>
      <c r="C2" s="115"/>
      <c r="D2" s="115"/>
      <c r="E2" s="115"/>
      <c r="F2" s="115"/>
      <c r="G2" s="115"/>
    </row>
    <row r="3" spans="1:7" ht="12.75" customHeight="1">
      <c r="A3" s="115" t="s">
        <v>32</v>
      </c>
      <c r="B3" s="115"/>
      <c r="C3" s="115"/>
      <c r="D3" s="115"/>
      <c r="E3" s="115"/>
      <c r="F3" s="115"/>
      <c r="G3" s="115"/>
    </row>
    <row r="4" spans="1:7" ht="12" customHeight="1">
      <c r="A4" s="123" t="s">
        <v>97</v>
      </c>
      <c r="B4" s="123"/>
      <c r="C4" s="123"/>
      <c r="D4" s="123"/>
      <c r="E4" s="123"/>
      <c r="F4" s="123"/>
      <c r="G4" s="123"/>
    </row>
    <row r="5" spans="1:7" ht="48.75" customHeight="1">
      <c r="A5" s="114" t="s">
        <v>5</v>
      </c>
      <c r="B5" s="114" t="s">
        <v>33</v>
      </c>
      <c r="C5" s="114" t="s">
        <v>6</v>
      </c>
      <c r="D5" s="74" t="s">
        <v>443</v>
      </c>
      <c r="E5" s="113" t="s">
        <v>98</v>
      </c>
      <c r="F5" s="113" t="s">
        <v>99</v>
      </c>
      <c r="G5" s="75" t="s">
        <v>7</v>
      </c>
    </row>
    <row r="6" spans="1:7" ht="42.75" customHeight="1">
      <c r="A6" s="114"/>
      <c r="B6" s="114"/>
      <c r="C6" s="114"/>
      <c r="D6" s="74"/>
      <c r="E6" s="113"/>
      <c r="F6" s="113"/>
      <c r="G6" s="75"/>
    </row>
    <row r="7" spans="1:7" ht="11.25" customHeight="1">
      <c r="A7" s="114"/>
      <c r="B7" s="114"/>
      <c r="C7" s="114"/>
      <c r="D7" s="74"/>
      <c r="E7" s="113"/>
      <c r="F7" s="113"/>
      <c r="G7" s="75"/>
    </row>
    <row r="8" spans="1:7" s="58" customFormat="1" ht="10.5" customHeight="1">
      <c r="A8" s="43">
        <v>1</v>
      </c>
      <c r="B8" s="43">
        <v>2</v>
      </c>
      <c r="C8" s="43">
        <v>4</v>
      </c>
      <c r="D8" s="43">
        <v>5</v>
      </c>
      <c r="E8" s="57">
        <v>6</v>
      </c>
      <c r="F8" s="2">
        <v>7</v>
      </c>
      <c r="G8" s="42">
        <v>8</v>
      </c>
    </row>
    <row r="9" spans="1:7" ht="13.5" customHeight="1">
      <c r="A9" s="105" t="s">
        <v>34</v>
      </c>
      <c r="B9" s="105"/>
      <c r="C9" s="105"/>
      <c r="D9" s="105"/>
      <c r="E9" s="105"/>
      <c r="F9" s="105"/>
      <c r="G9" s="105"/>
    </row>
    <row r="10" spans="1:7" ht="13.5" customHeight="1">
      <c r="A10" s="105" t="s">
        <v>35</v>
      </c>
      <c r="B10" s="105"/>
      <c r="C10" s="105"/>
      <c r="D10" s="105"/>
      <c r="E10" s="105"/>
      <c r="F10" s="105"/>
      <c r="G10" s="105"/>
    </row>
    <row r="11" spans="1:7" ht="12.75" customHeight="1">
      <c r="A11" s="68" t="s">
        <v>100</v>
      </c>
      <c r="B11" s="74" t="s">
        <v>101</v>
      </c>
      <c r="C11" s="71" t="s">
        <v>107</v>
      </c>
      <c r="D11" s="6" t="s">
        <v>36</v>
      </c>
      <c r="E11" s="5">
        <v>2626</v>
      </c>
      <c r="F11" s="7"/>
      <c r="G11" s="67"/>
    </row>
    <row r="12" spans="1:7" ht="12.75" customHeight="1">
      <c r="A12" s="69"/>
      <c r="B12" s="74"/>
      <c r="C12" s="72"/>
      <c r="D12" s="6" t="s">
        <v>37</v>
      </c>
      <c r="E12" s="5"/>
      <c r="F12" s="7"/>
      <c r="G12" s="67"/>
    </row>
    <row r="13" spans="1:7" ht="12.75" customHeight="1">
      <c r="A13" s="69"/>
      <c r="B13" s="74"/>
      <c r="C13" s="72"/>
      <c r="D13" s="6" t="s">
        <v>38</v>
      </c>
      <c r="E13" s="5"/>
      <c r="F13" s="7"/>
      <c r="G13" s="67"/>
    </row>
    <row r="14" spans="1:7" ht="12.75" customHeight="1">
      <c r="A14" s="70"/>
      <c r="B14" s="74"/>
      <c r="C14" s="73"/>
      <c r="D14" s="6" t="s">
        <v>8</v>
      </c>
      <c r="E14" s="5"/>
      <c r="F14" s="7"/>
      <c r="G14" s="67"/>
    </row>
    <row r="15" spans="1:7" ht="12.75" customHeight="1">
      <c r="A15" s="68" t="s">
        <v>16</v>
      </c>
      <c r="B15" s="74" t="s">
        <v>102</v>
      </c>
      <c r="C15" s="71" t="s">
        <v>108</v>
      </c>
      <c r="D15" s="6" t="s">
        <v>36</v>
      </c>
      <c r="E15" s="5">
        <v>29340.5</v>
      </c>
      <c r="F15" s="7"/>
      <c r="G15" s="85"/>
    </row>
    <row r="16" spans="1:7" ht="12.75" customHeight="1">
      <c r="A16" s="69"/>
      <c r="B16" s="74"/>
      <c r="C16" s="72"/>
      <c r="D16" s="6" t="s">
        <v>37</v>
      </c>
      <c r="E16" s="5"/>
      <c r="F16" s="7"/>
      <c r="G16" s="86"/>
    </row>
    <row r="17" spans="1:7" ht="12.75" customHeight="1">
      <c r="A17" s="69"/>
      <c r="B17" s="74"/>
      <c r="C17" s="72"/>
      <c r="D17" s="6" t="s">
        <v>38</v>
      </c>
      <c r="E17" s="5">
        <v>3500</v>
      </c>
      <c r="F17" s="7"/>
      <c r="G17" s="86"/>
    </row>
    <row r="18" spans="1:7" ht="12.75" customHeight="1">
      <c r="A18" s="70"/>
      <c r="B18" s="74"/>
      <c r="C18" s="73"/>
      <c r="D18" s="6" t="s">
        <v>8</v>
      </c>
      <c r="E18" s="5"/>
      <c r="F18" s="7"/>
      <c r="G18" s="87"/>
    </row>
    <row r="19" spans="1:7" ht="12.75" customHeight="1">
      <c r="A19" s="75" t="s">
        <v>103</v>
      </c>
      <c r="B19" s="71" t="s">
        <v>104</v>
      </c>
      <c r="C19" s="71" t="s">
        <v>109</v>
      </c>
      <c r="D19" s="6" t="s">
        <v>36</v>
      </c>
      <c r="E19" s="5"/>
      <c r="F19" s="7"/>
      <c r="G19" s="85"/>
    </row>
    <row r="20" spans="1:7" ht="12.75" customHeight="1">
      <c r="A20" s="75"/>
      <c r="B20" s="72"/>
      <c r="C20" s="72"/>
      <c r="D20" s="6" t="s">
        <v>37</v>
      </c>
      <c r="E20" s="5">
        <v>196.9</v>
      </c>
      <c r="F20" s="59"/>
      <c r="G20" s="89"/>
    </row>
    <row r="21" spans="1:7" ht="12.75" customHeight="1">
      <c r="A21" s="75"/>
      <c r="B21" s="72"/>
      <c r="C21" s="72"/>
      <c r="D21" s="6" t="s">
        <v>38</v>
      </c>
      <c r="E21" s="5">
        <v>400</v>
      </c>
      <c r="F21" s="7"/>
      <c r="G21" s="89"/>
    </row>
    <row r="22" spans="1:7" ht="12.75" customHeight="1">
      <c r="A22" s="75"/>
      <c r="B22" s="73"/>
      <c r="C22" s="73"/>
      <c r="D22" s="6" t="s">
        <v>8</v>
      </c>
      <c r="E22" s="5">
        <v>1000</v>
      </c>
      <c r="F22" s="7"/>
      <c r="G22" s="90"/>
    </row>
    <row r="23" spans="1:7" ht="12.75" customHeight="1">
      <c r="A23" s="68" t="s">
        <v>105</v>
      </c>
      <c r="B23" s="71" t="s">
        <v>106</v>
      </c>
      <c r="C23" s="71" t="s">
        <v>110</v>
      </c>
      <c r="D23" s="6" t="s">
        <v>36</v>
      </c>
      <c r="E23" s="5">
        <v>5627.6</v>
      </c>
      <c r="F23" s="7"/>
      <c r="G23" s="67"/>
    </row>
    <row r="24" spans="1:7" ht="12.75" customHeight="1">
      <c r="A24" s="69"/>
      <c r="B24" s="72"/>
      <c r="C24" s="72"/>
      <c r="D24" s="6" t="s">
        <v>37</v>
      </c>
      <c r="E24" s="5">
        <v>100</v>
      </c>
      <c r="F24" s="7"/>
      <c r="G24" s="67"/>
    </row>
    <row r="25" spans="1:7" ht="12.75" customHeight="1">
      <c r="A25" s="69"/>
      <c r="B25" s="72"/>
      <c r="C25" s="72"/>
      <c r="D25" s="6" t="s">
        <v>38</v>
      </c>
      <c r="E25" s="5">
        <v>500</v>
      </c>
      <c r="F25" s="7"/>
      <c r="G25" s="67"/>
    </row>
    <row r="26" spans="1:7" ht="12.75" customHeight="1">
      <c r="A26" s="70"/>
      <c r="B26" s="73"/>
      <c r="C26" s="73"/>
      <c r="D26" s="6" t="s">
        <v>8</v>
      </c>
      <c r="E26" s="5">
        <v>2100</v>
      </c>
      <c r="F26" s="7"/>
      <c r="G26" s="67"/>
    </row>
    <row r="27" spans="1:7" ht="12.75" customHeight="1">
      <c r="A27" s="68" t="s">
        <v>111</v>
      </c>
      <c r="B27" s="71" t="s">
        <v>112</v>
      </c>
      <c r="C27" s="71" t="s">
        <v>119</v>
      </c>
      <c r="D27" s="6" t="s">
        <v>36</v>
      </c>
      <c r="E27" s="5"/>
      <c r="F27" s="7"/>
      <c r="G27" s="85"/>
    </row>
    <row r="28" spans="1:7" ht="12.75" customHeight="1">
      <c r="A28" s="69"/>
      <c r="B28" s="72"/>
      <c r="C28" s="72"/>
      <c r="D28" s="6" t="s">
        <v>37</v>
      </c>
      <c r="E28" s="5"/>
      <c r="F28" s="7"/>
      <c r="G28" s="86"/>
    </row>
    <row r="29" spans="1:7" ht="12.75" customHeight="1">
      <c r="A29" s="69"/>
      <c r="B29" s="72"/>
      <c r="C29" s="72"/>
      <c r="D29" s="6" t="s">
        <v>38</v>
      </c>
      <c r="E29" s="5">
        <v>500</v>
      </c>
      <c r="F29" s="7"/>
      <c r="G29" s="86"/>
    </row>
    <row r="30" spans="1:7" ht="12.75" customHeight="1">
      <c r="A30" s="70"/>
      <c r="B30" s="73"/>
      <c r="C30" s="73"/>
      <c r="D30" s="6" t="s">
        <v>8</v>
      </c>
      <c r="E30" s="5"/>
      <c r="F30" s="7"/>
      <c r="G30" s="87"/>
    </row>
    <row r="31" spans="1:7" ht="12.75" customHeight="1">
      <c r="A31" s="68" t="s">
        <v>57</v>
      </c>
      <c r="B31" s="71" t="s">
        <v>113</v>
      </c>
      <c r="C31" s="71" t="s">
        <v>119</v>
      </c>
      <c r="D31" s="6" t="s">
        <v>36</v>
      </c>
      <c r="E31" s="5"/>
      <c r="F31" s="7"/>
      <c r="G31" s="85"/>
    </row>
    <row r="32" spans="1:7" ht="12.75" customHeight="1">
      <c r="A32" s="69"/>
      <c r="B32" s="72"/>
      <c r="C32" s="72"/>
      <c r="D32" s="6" t="s">
        <v>37</v>
      </c>
      <c r="E32" s="5"/>
      <c r="F32" s="7"/>
      <c r="G32" s="86"/>
    </row>
    <row r="33" spans="1:7" ht="12.75" customHeight="1">
      <c r="A33" s="69"/>
      <c r="B33" s="72"/>
      <c r="C33" s="72"/>
      <c r="D33" s="6" t="s">
        <v>38</v>
      </c>
      <c r="E33" s="5">
        <v>1000</v>
      </c>
      <c r="F33" s="7"/>
      <c r="G33" s="86"/>
    </row>
    <row r="34" spans="1:7" ht="12" customHeight="1">
      <c r="A34" s="70"/>
      <c r="B34" s="73"/>
      <c r="C34" s="73"/>
      <c r="D34" s="6" t="s">
        <v>8</v>
      </c>
      <c r="E34" s="5"/>
      <c r="F34" s="7"/>
      <c r="G34" s="87"/>
    </row>
    <row r="35" spans="1:7" ht="12.75" customHeight="1">
      <c r="A35" s="68" t="s">
        <v>114</v>
      </c>
      <c r="B35" s="71" t="s">
        <v>444</v>
      </c>
      <c r="C35" s="71" t="s">
        <v>120</v>
      </c>
      <c r="D35" s="6" t="s">
        <v>36</v>
      </c>
      <c r="E35" s="5">
        <v>2000</v>
      </c>
      <c r="F35" s="7"/>
      <c r="G35" s="85"/>
    </row>
    <row r="36" spans="1:7" ht="12.75" customHeight="1">
      <c r="A36" s="69"/>
      <c r="B36" s="72"/>
      <c r="C36" s="72"/>
      <c r="D36" s="6" t="s">
        <v>37</v>
      </c>
      <c r="E36" s="5">
        <v>250</v>
      </c>
      <c r="F36" s="7"/>
      <c r="G36" s="86"/>
    </row>
    <row r="37" spans="1:7" ht="12.75" customHeight="1">
      <c r="A37" s="69"/>
      <c r="B37" s="72"/>
      <c r="C37" s="72"/>
      <c r="D37" s="6" t="s">
        <v>38</v>
      </c>
      <c r="E37" s="5">
        <v>1000</v>
      </c>
      <c r="F37" s="7"/>
      <c r="G37" s="86"/>
    </row>
    <row r="38" spans="1:7" ht="12.75" customHeight="1">
      <c r="A38" s="70"/>
      <c r="B38" s="73"/>
      <c r="C38" s="73"/>
      <c r="D38" s="6" t="s">
        <v>8</v>
      </c>
      <c r="E38" s="5">
        <v>2250</v>
      </c>
      <c r="F38" s="7"/>
      <c r="G38" s="87"/>
    </row>
    <row r="39" spans="1:7" ht="12.75" customHeight="1">
      <c r="A39" s="79" t="s">
        <v>115</v>
      </c>
      <c r="B39" s="76" t="s">
        <v>116</v>
      </c>
      <c r="C39" s="71" t="s">
        <v>121</v>
      </c>
      <c r="D39" s="6" t="s">
        <v>36</v>
      </c>
      <c r="E39" s="14"/>
      <c r="F39" s="7"/>
      <c r="G39" s="85"/>
    </row>
    <row r="40" spans="1:7" ht="12.75" customHeight="1">
      <c r="A40" s="80"/>
      <c r="B40" s="77"/>
      <c r="C40" s="72"/>
      <c r="D40" s="6" t="s">
        <v>37</v>
      </c>
      <c r="E40" s="5">
        <v>200</v>
      </c>
      <c r="F40" s="7"/>
      <c r="G40" s="86"/>
    </row>
    <row r="41" spans="1:7" ht="12.75" customHeight="1">
      <c r="A41" s="80"/>
      <c r="B41" s="77"/>
      <c r="C41" s="72"/>
      <c r="D41" s="6" t="s">
        <v>38</v>
      </c>
      <c r="E41" s="5">
        <v>500</v>
      </c>
      <c r="F41" s="7"/>
      <c r="G41" s="86"/>
    </row>
    <row r="42" spans="1:7" ht="57.75" customHeight="1">
      <c r="A42" s="81"/>
      <c r="B42" s="78"/>
      <c r="C42" s="73"/>
      <c r="D42" s="6" t="s">
        <v>8</v>
      </c>
      <c r="E42" s="5">
        <v>2300</v>
      </c>
      <c r="F42" s="7"/>
      <c r="G42" s="87"/>
    </row>
    <row r="43" spans="1:7" ht="12.75" customHeight="1">
      <c r="A43" s="68" t="s">
        <v>117</v>
      </c>
      <c r="B43" s="74" t="s">
        <v>118</v>
      </c>
      <c r="C43" s="74" t="s">
        <v>121</v>
      </c>
      <c r="D43" s="6" t="s">
        <v>36</v>
      </c>
      <c r="E43" s="5">
        <v>1800</v>
      </c>
      <c r="F43" s="7"/>
      <c r="G43" s="85"/>
    </row>
    <row r="44" spans="1:7" ht="12.75" customHeight="1">
      <c r="A44" s="69"/>
      <c r="B44" s="74"/>
      <c r="C44" s="74"/>
      <c r="D44" s="6" t="s">
        <v>37</v>
      </c>
      <c r="E44" s="5"/>
      <c r="F44" s="7"/>
      <c r="G44" s="86"/>
    </row>
    <row r="45" spans="1:7" ht="12.75" customHeight="1">
      <c r="A45" s="69"/>
      <c r="B45" s="74"/>
      <c r="C45" s="74"/>
      <c r="D45" s="6" t="s">
        <v>38</v>
      </c>
      <c r="E45" s="5">
        <v>200</v>
      </c>
      <c r="F45" s="7"/>
      <c r="G45" s="86"/>
    </row>
    <row r="46" spans="1:7" ht="55.5" customHeight="1">
      <c r="A46" s="69"/>
      <c r="B46" s="74"/>
      <c r="C46" s="74"/>
      <c r="D46" s="6" t="s">
        <v>8</v>
      </c>
      <c r="E46" s="5"/>
      <c r="F46" s="7"/>
      <c r="G46" s="87"/>
    </row>
    <row r="47" spans="1:7" ht="12.75" customHeight="1">
      <c r="A47" s="68" t="s">
        <v>122</v>
      </c>
      <c r="B47" s="71" t="s">
        <v>123</v>
      </c>
      <c r="C47" s="71" t="s">
        <v>124</v>
      </c>
      <c r="D47" s="6" t="s">
        <v>36</v>
      </c>
      <c r="E47" s="5">
        <v>11160</v>
      </c>
      <c r="F47" s="7"/>
      <c r="G47" s="67"/>
    </row>
    <row r="48" spans="1:7" ht="12.75" customHeight="1">
      <c r="A48" s="69"/>
      <c r="B48" s="72"/>
      <c r="C48" s="72"/>
      <c r="D48" s="6" t="s">
        <v>37</v>
      </c>
      <c r="E48" s="38">
        <v>50</v>
      </c>
      <c r="F48" s="7"/>
      <c r="G48" s="67"/>
    </row>
    <row r="49" spans="1:7" ht="12.75" customHeight="1">
      <c r="A49" s="69"/>
      <c r="B49" s="72"/>
      <c r="C49" s="72"/>
      <c r="D49" s="6" t="s">
        <v>38</v>
      </c>
      <c r="E49" s="5">
        <v>200</v>
      </c>
      <c r="F49" s="7"/>
      <c r="G49" s="67"/>
    </row>
    <row r="50" spans="1:7" ht="12.75" customHeight="1">
      <c r="A50" s="70"/>
      <c r="B50" s="72"/>
      <c r="C50" s="72"/>
      <c r="D50" s="6" t="s">
        <v>8</v>
      </c>
      <c r="E50" s="5">
        <v>700</v>
      </c>
      <c r="F50" s="7"/>
      <c r="G50" s="67"/>
    </row>
    <row r="51" spans="1:7" ht="12.75" customHeight="1">
      <c r="A51" s="68" t="s">
        <v>41</v>
      </c>
      <c r="B51" s="71" t="s">
        <v>125</v>
      </c>
      <c r="C51" s="71" t="s">
        <v>126</v>
      </c>
      <c r="D51" s="6" t="s">
        <v>36</v>
      </c>
      <c r="E51" s="38">
        <v>2831.36</v>
      </c>
      <c r="F51" s="7"/>
      <c r="G51" s="85"/>
    </row>
    <row r="52" spans="1:7" ht="12.75" customHeight="1">
      <c r="A52" s="69"/>
      <c r="B52" s="72"/>
      <c r="C52" s="72"/>
      <c r="D52" s="6" t="s">
        <v>37</v>
      </c>
      <c r="E52" s="5"/>
      <c r="F52" s="7"/>
      <c r="G52" s="89"/>
    </row>
    <row r="53" spans="1:7" ht="12.75" customHeight="1">
      <c r="A53" s="69"/>
      <c r="B53" s="72"/>
      <c r="C53" s="72"/>
      <c r="D53" s="6" t="s">
        <v>38</v>
      </c>
      <c r="E53" s="5"/>
      <c r="F53" s="7"/>
      <c r="G53" s="89"/>
    </row>
    <row r="54" spans="1:7" ht="12.75" customHeight="1">
      <c r="A54" s="70"/>
      <c r="B54" s="73"/>
      <c r="C54" s="73"/>
      <c r="D54" s="6" t="s">
        <v>8</v>
      </c>
      <c r="E54" s="5"/>
      <c r="F54" s="7"/>
      <c r="G54" s="90"/>
    </row>
    <row r="55" spans="1:7" ht="12.75" customHeight="1">
      <c r="A55" s="68" t="s">
        <v>127</v>
      </c>
      <c r="B55" s="74" t="s">
        <v>128</v>
      </c>
      <c r="C55" s="74" t="s">
        <v>130</v>
      </c>
      <c r="D55" s="6" t="s">
        <v>36</v>
      </c>
      <c r="E55" s="5">
        <v>12191.1772</v>
      </c>
      <c r="F55" s="7"/>
      <c r="G55" s="37"/>
    </row>
    <row r="56" spans="1:7" ht="12.75" customHeight="1">
      <c r="A56" s="69"/>
      <c r="B56" s="74"/>
      <c r="C56" s="74"/>
      <c r="D56" s="6" t="s">
        <v>37</v>
      </c>
      <c r="E56" s="5"/>
      <c r="F56" s="7"/>
      <c r="G56" s="37"/>
    </row>
    <row r="57" spans="1:7" ht="12.75" customHeight="1">
      <c r="A57" s="69"/>
      <c r="B57" s="74"/>
      <c r="C57" s="74"/>
      <c r="D57" s="6" t="s">
        <v>38</v>
      </c>
      <c r="E57" s="5">
        <v>677.2876</v>
      </c>
      <c r="F57" s="7"/>
      <c r="G57" s="37"/>
    </row>
    <row r="58" spans="1:7" ht="12.75" customHeight="1">
      <c r="A58" s="70"/>
      <c r="B58" s="74"/>
      <c r="C58" s="74"/>
      <c r="D58" s="6" t="s">
        <v>8</v>
      </c>
      <c r="E58" s="5">
        <v>677.2876</v>
      </c>
      <c r="F58" s="7"/>
      <c r="G58" s="37"/>
    </row>
    <row r="59" spans="1:7" ht="12.75" customHeight="1">
      <c r="A59" s="75" t="s">
        <v>28</v>
      </c>
      <c r="B59" s="74" t="s">
        <v>129</v>
      </c>
      <c r="C59" s="74" t="s">
        <v>131</v>
      </c>
      <c r="D59" s="6" t="s">
        <v>36</v>
      </c>
      <c r="E59" s="5"/>
      <c r="F59" s="7"/>
      <c r="G59" s="37"/>
    </row>
    <row r="60" spans="1:7" ht="12.75" customHeight="1">
      <c r="A60" s="75"/>
      <c r="B60" s="74"/>
      <c r="C60" s="74"/>
      <c r="D60" s="6" t="s">
        <v>37</v>
      </c>
      <c r="E60" s="5"/>
      <c r="F60" s="7"/>
      <c r="G60" s="37"/>
    </row>
    <row r="61" spans="1:7" ht="12.75" customHeight="1">
      <c r="A61" s="75"/>
      <c r="B61" s="74"/>
      <c r="C61" s="74"/>
      <c r="D61" s="6" t="s">
        <v>38</v>
      </c>
      <c r="E61" s="5"/>
      <c r="F61" s="7"/>
      <c r="G61" s="37"/>
    </row>
    <row r="62" spans="1:7" ht="12.75" customHeight="1">
      <c r="A62" s="75"/>
      <c r="B62" s="74"/>
      <c r="C62" s="74"/>
      <c r="D62" s="6" t="s">
        <v>8</v>
      </c>
      <c r="E62" s="5">
        <v>70</v>
      </c>
      <c r="F62" s="7"/>
      <c r="G62" s="37"/>
    </row>
    <row r="63" spans="1:7" ht="12.75" customHeight="1">
      <c r="A63" s="79" t="s">
        <v>132</v>
      </c>
      <c r="B63" s="68" t="s">
        <v>133</v>
      </c>
      <c r="C63" s="88" t="s">
        <v>134</v>
      </c>
      <c r="D63" s="6" t="s">
        <v>36</v>
      </c>
      <c r="E63" s="5">
        <v>3124.0236</v>
      </c>
      <c r="F63" s="7"/>
      <c r="G63" s="37"/>
    </row>
    <row r="64" spans="1:7" ht="12.75" customHeight="1">
      <c r="A64" s="80"/>
      <c r="B64" s="69"/>
      <c r="C64" s="72"/>
      <c r="D64" s="6" t="s">
        <v>37</v>
      </c>
      <c r="E64" s="5"/>
      <c r="F64" s="7"/>
      <c r="G64" s="37"/>
    </row>
    <row r="65" spans="1:7" ht="12.75" customHeight="1">
      <c r="A65" s="80"/>
      <c r="B65" s="69"/>
      <c r="C65" s="72"/>
      <c r="D65" s="6" t="s">
        <v>38</v>
      </c>
      <c r="E65" s="5">
        <v>50.3924</v>
      </c>
      <c r="F65" s="7"/>
      <c r="G65" s="37"/>
    </row>
    <row r="66" spans="1:7" ht="12.75" customHeight="1">
      <c r="A66" s="81"/>
      <c r="B66" s="70"/>
      <c r="C66" s="73"/>
      <c r="D66" s="6" t="s">
        <v>8</v>
      </c>
      <c r="E66" s="5"/>
      <c r="F66" s="7"/>
      <c r="G66" s="37"/>
    </row>
    <row r="67" spans="1:7" ht="12.75" customHeight="1">
      <c r="A67" s="68" t="s">
        <v>29</v>
      </c>
      <c r="B67" s="72" t="s">
        <v>135</v>
      </c>
      <c r="C67" s="72" t="s">
        <v>138</v>
      </c>
      <c r="D67" s="6" t="s">
        <v>36</v>
      </c>
      <c r="E67" s="5">
        <v>42875.575</v>
      </c>
      <c r="F67" s="7"/>
      <c r="G67" s="37"/>
    </row>
    <row r="68" spans="1:7" ht="12.75" customHeight="1">
      <c r="A68" s="69"/>
      <c r="B68" s="72"/>
      <c r="C68" s="72"/>
      <c r="D68" s="6" t="s">
        <v>37</v>
      </c>
      <c r="E68" s="5">
        <v>7124.425</v>
      </c>
      <c r="F68" s="7"/>
      <c r="G68" s="37"/>
    </row>
    <row r="69" spans="1:7" ht="12.75" customHeight="1">
      <c r="A69" s="69"/>
      <c r="B69" s="72"/>
      <c r="C69" s="72"/>
      <c r="D69" s="6" t="s">
        <v>38</v>
      </c>
      <c r="E69" s="5">
        <v>400</v>
      </c>
      <c r="F69" s="7"/>
      <c r="G69" s="37"/>
    </row>
    <row r="70" spans="1:7" ht="12.75" customHeight="1">
      <c r="A70" s="70"/>
      <c r="B70" s="72"/>
      <c r="C70" s="73"/>
      <c r="D70" s="6" t="s">
        <v>8</v>
      </c>
      <c r="E70" s="16"/>
      <c r="F70" s="7"/>
      <c r="G70" s="37"/>
    </row>
    <row r="71" spans="1:7" ht="12" customHeight="1">
      <c r="A71" s="79" t="s">
        <v>136</v>
      </c>
      <c r="B71" s="74" t="s">
        <v>137</v>
      </c>
      <c r="C71" s="72" t="s">
        <v>139</v>
      </c>
      <c r="D71" s="6" t="s">
        <v>36</v>
      </c>
      <c r="E71" s="5">
        <v>3500</v>
      </c>
      <c r="F71" s="7"/>
      <c r="G71" s="37"/>
    </row>
    <row r="72" spans="1:7" ht="12" customHeight="1">
      <c r="A72" s="80"/>
      <c r="B72" s="74"/>
      <c r="C72" s="72"/>
      <c r="D72" s="6" t="s">
        <v>37</v>
      </c>
      <c r="E72" s="5"/>
      <c r="F72" s="7"/>
      <c r="G72" s="37"/>
    </row>
    <row r="73" spans="1:7" ht="12" customHeight="1">
      <c r="A73" s="80"/>
      <c r="B73" s="74"/>
      <c r="C73" s="72"/>
      <c r="D73" s="6" t="s">
        <v>38</v>
      </c>
      <c r="E73" s="5">
        <v>500</v>
      </c>
      <c r="F73" s="7"/>
      <c r="G73" s="37"/>
    </row>
    <row r="74" spans="1:7" ht="12" customHeight="1">
      <c r="A74" s="81"/>
      <c r="B74" s="74"/>
      <c r="C74" s="73"/>
      <c r="D74" s="6" t="s">
        <v>8</v>
      </c>
      <c r="E74" s="14"/>
      <c r="F74" s="7"/>
      <c r="G74" s="37"/>
    </row>
    <row r="75" spans="1:7" ht="12" customHeight="1">
      <c r="A75" s="68" t="s">
        <v>140</v>
      </c>
      <c r="B75" s="71" t="s">
        <v>141</v>
      </c>
      <c r="C75" s="71" t="s">
        <v>144</v>
      </c>
      <c r="D75" s="6" t="s">
        <v>36</v>
      </c>
      <c r="E75" s="5">
        <v>500</v>
      </c>
      <c r="F75" s="7"/>
      <c r="G75" s="37"/>
    </row>
    <row r="76" spans="1:7" ht="12" customHeight="1">
      <c r="A76" s="69"/>
      <c r="B76" s="72"/>
      <c r="C76" s="72"/>
      <c r="D76" s="6" t="s">
        <v>37</v>
      </c>
      <c r="E76" s="5"/>
      <c r="F76" s="7"/>
      <c r="G76" s="37"/>
    </row>
    <row r="77" spans="1:7" ht="12" customHeight="1">
      <c r="A77" s="69"/>
      <c r="B77" s="72"/>
      <c r="C77" s="72"/>
      <c r="D77" s="6" t="s">
        <v>38</v>
      </c>
      <c r="E77" s="5">
        <v>100</v>
      </c>
      <c r="F77" s="7"/>
      <c r="G77" s="37"/>
    </row>
    <row r="78" spans="1:7" ht="12" customHeight="1">
      <c r="A78" s="70"/>
      <c r="B78" s="73"/>
      <c r="C78" s="73"/>
      <c r="D78" s="6" t="s">
        <v>8</v>
      </c>
      <c r="E78" s="14"/>
      <c r="F78" s="7"/>
      <c r="G78" s="37"/>
    </row>
    <row r="79" spans="1:7" ht="12" customHeight="1">
      <c r="A79" s="68" t="s">
        <v>142</v>
      </c>
      <c r="B79" s="71" t="s">
        <v>143</v>
      </c>
      <c r="C79" s="71" t="s">
        <v>145</v>
      </c>
      <c r="D79" s="6" t="s">
        <v>36</v>
      </c>
      <c r="E79" s="5">
        <v>1500</v>
      </c>
      <c r="F79" s="7"/>
      <c r="G79" s="37"/>
    </row>
    <row r="80" spans="1:7" ht="12" customHeight="1">
      <c r="A80" s="69"/>
      <c r="B80" s="72"/>
      <c r="C80" s="72"/>
      <c r="D80" s="6" t="s">
        <v>37</v>
      </c>
      <c r="E80" s="5"/>
      <c r="F80" s="7"/>
      <c r="G80" s="37"/>
    </row>
    <row r="81" spans="1:7" ht="12" customHeight="1">
      <c r="A81" s="69"/>
      <c r="B81" s="72"/>
      <c r="C81" s="72"/>
      <c r="D81" s="6" t="s">
        <v>38</v>
      </c>
      <c r="E81" s="5">
        <v>150</v>
      </c>
      <c r="F81" s="7"/>
      <c r="G81" s="37"/>
    </row>
    <row r="82" spans="1:7" ht="12" customHeight="1">
      <c r="A82" s="70"/>
      <c r="B82" s="73"/>
      <c r="C82" s="73"/>
      <c r="D82" s="6" t="s">
        <v>8</v>
      </c>
      <c r="E82" s="5">
        <v>450</v>
      </c>
      <c r="F82" s="7"/>
      <c r="G82" s="37"/>
    </row>
    <row r="83" spans="1:7" ht="12.75" customHeight="1">
      <c r="A83" s="68" t="s">
        <v>146</v>
      </c>
      <c r="B83" s="72" t="s">
        <v>149</v>
      </c>
      <c r="C83" s="72" t="s">
        <v>150</v>
      </c>
      <c r="D83" s="6" t="s">
        <v>36</v>
      </c>
      <c r="E83" s="5"/>
      <c r="F83" s="7"/>
      <c r="G83" s="37"/>
    </row>
    <row r="84" spans="1:7" ht="12.75" customHeight="1">
      <c r="A84" s="69"/>
      <c r="B84" s="72"/>
      <c r="C84" s="72"/>
      <c r="D84" s="6" t="s">
        <v>37</v>
      </c>
      <c r="E84" s="5">
        <v>100</v>
      </c>
      <c r="F84" s="7"/>
      <c r="G84" s="37"/>
    </row>
    <row r="85" spans="1:7" ht="12.75" customHeight="1">
      <c r="A85" s="69"/>
      <c r="B85" s="72"/>
      <c r="C85" s="72"/>
      <c r="D85" s="6" t="s">
        <v>38</v>
      </c>
      <c r="E85" s="5">
        <v>630</v>
      </c>
      <c r="F85" s="7"/>
      <c r="G85" s="37"/>
    </row>
    <row r="86" spans="1:7" ht="12.75" customHeight="1">
      <c r="A86" s="70"/>
      <c r="B86" s="73"/>
      <c r="C86" s="73"/>
      <c r="D86" s="6" t="s">
        <v>8</v>
      </c>
      <c r="E86" s="5">
        <v>1370</v>
      </c>
      <c r="F86" s="7"/>
      <c r="G86" s="37"/>
    </row>
    <row r="87" spans="1:7" ht="12.75" customHeight="1">
      <c r="A87" s="68" t="s">
        <v>147</v>
      </c>
      <c r="B87" s="71" t="s">
        <v>148</v>
      </c>
      <c r="C87" s="71" t="s">
        <v>151</v>
      </c>
      <c r="D87" s="6" t="s">
        <v>36</v>
      </c>
      <c r="E87" s="14"/>
      <c r="F87" s="7"/>
      <c r="G87" s="67"/>
    </row>
    <row r="88" spans="1:7" ht="12.75" customHeight="1">
      <c r="A88" s="69"/>
      <c r="B88" s="72"/>
      <c r="C88" s="72"/>
      <c r="D88" s="6" t="s">
        <v>37</v>
      </c>
      <c r="E88" s="14"/>
      <c r="F88" s="7"/>
      <c r="G88" s="67"/>
    </row>
    <row r="89" spans="1:7" ht="12.75" customHeight="1">
      <c r="A89" s="69"/>
      <c r="B89" s="72"/>
      <c r="C89" s="72"/>
      <c r="D89" s="6" t="s">
        <v>38</v>
      </c>
      <c r="E89" s="5">
        <v>100</v>
      </c>
      <c r="F89" s="7"/>
      <c r="G89" s="67"/>
    </row>
    <row r="90" spans="1:7" ht="12.75" customHeight="1">
      <c r="A90" s="70"/>
      <c r="B90" s="73"/>
      <c r="C90" s="73"/>
      <c r="D90" s="6" t="s">
        <v>8</v>
      </c>
      <c r="E90" s="5">
        <v>300</v>
      </c>
      <c r="F90" s="7"/>
      <c r="G90" s="67"/>
    </row>
    <row r="91" spans="1:7" s="13" customFormat="1" ht="12.75" customHeight="1">
      <c r="A91" s="100"/>
      <c r="B91" s="84" t="s">
        <v>49</v>
      </c>
      <c r="C91" s="84"/>
      <c r="D91" s="11" t="s">
        <v>36</v>
      </c>
      <c r="E91" s="12">
        <f>E11+E15+E19+E27+E31+E35+E39+E43+E55+E59+E63+E67+E71+E75+E79+E83+E23+E47+E51+E87</f>
        <v>119076.23580000001</v>
      </c>
      <c r="F91" s="12">
        <f>F11+F15+F19+F27+F31+F35+F39+F43+F55+F59+F63+F67+F71+F75+F79+F83+F23+F47+F51+F87</f>
        <v>0</v>
      </c>
      <c r="G91" s="102"/>
    </row>
    <row r="92" spans="1:7" s="13" customFormat="1" ht="12.75" customHeight="1">
      <c r="A92" s="100"/>
      <c r="B92" s="84"/>
      <c r="C92" s="84"/>
      <c r="D92" s="11" t="s">
        <v>37</v>
      </c>
      <c r="E92" s="12">
        <f aca="true" t="shared" si="0" ref="E92:F94">E12+E16+E20+E28+E32+E36+E40+E44+E56+E60+E64+E68+E72+E76+E80+E84+E24+E48+E52+E88</f>
        <v>8021.325</v>
      </c>
      <c r="F92" s="12">
        <f t="shared" si="0"/>
        <v>0</v>
      </c>
      <c r="G92" s="102"/>
    </row>
    <row r="93" spans="1:7" s="13" customFormat="1" ht="12.75" customHeight="1">
      <c r="A93" s="100"/>
      <c r="B93" s="84"/>
      <c r="C93" s="84"/>
      <c r="D93" s="11" t="s">
        <v>38</v>
      </c>
      <c r="E93" s="12">
        <f t="shared" si="0"/>
        <v>10407.68</v>
      </c>
      <c r="F93" s="12">
        <f t="shared" si="0"/>
        <v>0</v>
      </c>
      <c r="G93" s="102"/>
    </row>
    <row r="94" spans="1:7" s="13" customFormat="1" ht="12.75" customHeight="1">
      <c r="A94" s="100"/>
      <c r="B94" s="84"/>
      <c r="C94" s="84"/>
      <c r="D94" s="11" t="s">
        <v>8</v>
      </c>
      <c r="E94" s="12">
        <f t="shared" si="0"/>
        <v>11217.2876</v>
      </c>
      <c r="F94" s="12">
        <f t="shared" si="0"/>
        <v>0</v>
      </c>
      <c r="G94" s="102"/>
    </row>
    <row r="95" spans="1:7" ht="12.75" customHeight="1">
      <c r="A95" s="105" t="s">
        <v>15</v>
      </c>
      <c r="B95" s="105"/>
      <c r="C95" s="105"/>
      <c r="D95" s="105"/>
      <c r="E95" s="105"/>
      <c r="F95" s="105"/>
      <c r="G95" s="105"/>
    </row>
    <row r="96" spans="1:7" ht="13.5" customHeight="1">
      <c r="A96" s="68" t="s">
        <v>152</v>
      </c>
      <c r="B96" s="71" t="s">
        <v>153</v>
      </c>
      <c r="C96" s="71" t="s">
        <v>120</v>
      </c>
      <c r="D96" s="6" t="s">
        <v>36</v>
      </c>
      <c r="E96" s="5">
        <v>4000</v>
      </c>
      <c r="F96" s="7"/>
      <c r="G96" s="85"/>
    </row>
    <row r="97" spans="1:7" ht="13.5" customHeight="1">
      <c r="A97" s="69"/>
      <c r="B97" s="72"/>
      <c r="C97" s="72"/>
      <c r="D97" s="6" t="s">
        <v>37</v>
      </c>
      <c r="E97" s="5">
        <v>100</v>
      </c>
      <c r="F97" s="7"/>
      <c r="G97" s="89"/>
    </row>
    <row r="98" spans="1:7" ht="13.5" customHeight="1">
      <c r="A98" s="69"/>
      <c r="B98" s="72"/>
      <c r="C98" s="72"/>
      <c r="D98" s="6" t="s">
        <v>38</v>
      </c>
      <c r="E98" s="5">
        <v>1000</v>
      </c>
      <c r="F98" s="7"/>
      <c r="G98" s="89"/>
    </row>
    <row r="99" spans="1:7" ht="33" customHeight="1">
      <c r="A99" s="70"/>
      <c r="B99" s="73"/>
      <c r="C99" s="73"/>
      <c r="D99" s="6" t="s">
        <v>8</v>
      </c>
      <c r="E99" s="5">
        <v>1900</v>
      </c>
      <c r="F99" s="7"/>
      <c r="G99" s="90"/>
    </row>
    <row r="100" spans="1:7" ht="13.5" customHeight="1">
      <c r="A100" s="68" t="s">
        <v>154</v>
      </c>
      <c r="B100" s="71" t="s">
        <v>155</v>
      </c>
      <c r="C100" s="71" t="s">
        <v>120</v>
      </c>
      <c r="D100" s="6" t="s">
        <v>36</v>
      </c>
      <c r="E100" s="5">
        <v>1000</v>
      </c>
      <c r="F100" s="7"/>
      <c r="G100" s="85"/>
    </row>
    <row r="101" spans="1:7" ht="13.5" customHeight="1">
      <c r="A101" s="69"/>
      <c r="B101" s="72"/>
      <c r="C101" s="72"/>
      <c r="D101" s="6" t="s">
        <v>37</v>
      </c>
      <c r="E101" s="5"/>
      <c r="F101" s="7"/>
      <c r="G101" s="89"/>
    </row>
    <row r="102" spans="1:7" ht="13.5" customHeight="1">
      <c r="A102" s="69"/>
      <c r="B102" s="72"/>
      <c r="C102" s="72"/>
      <c r="D102" s="6" t="s">
        <v>38</v>
      </c>
      <c r="E102" s="5">
        <v>1000</v>
      </c>
      <c r="F102" s="7"/>
      <c r="G102" s="89"/>
    </row>
    <row r="103" spans="1:7" ht="13.5" customHeight="1">
      <c r="A103" s="70"/>
      <c r="B103" s="72"/>
      <c r="C103" s="73"/>
      <c r="D103" s="6" t="s">
        <v>8</v>
      </c>
      <c r="E103" s="5">
        <v>900</v>
      </c>
      <c r="F103" s="7"/>
      <c r="G103" s="90"/>
    </row>
    <row r="104" spans="1:7" ht="13.5" customHeight="1">
      <c r="A104" s="79" t="s">
        <v>156</v>
      </c>
      <c r="B104" s="74" t="s">
        <v>157</v>
      </c>
      <c r="C104" s="71" t="s">
        <v>121</v>
      </c>
      <c r="D104" s="6" t="s">
        <v>36</v>
      </c>
      <c r="E104" s="5"/>
      <c r="F104" s="7"/>
      <c r="G104" s="85"/>
    </row>
    <row r="105" spans="1:7" ht="13.5" customHeight="1">
      <c r="A105" s="80"/>
      <c r="B105" s="74"/>
      <c r="C105" s="72"/>
      <c r="D105" s="6" t="s">
        <v>37</v>
      </c>
      <c r="E105" s="5">
        <v>1025.873</v>
      </c>
      <c r="F105" s="7"/>
      <c r="G105" s="89"/>
    </row>
    <row r="106" spans="1:7" ht="13.5" customHeight="1">
      <c r="A106" s="80"/>
      <c r="B106" s="74"/>
      <c r="C106" s="72"/>
      <c r="D106" s="6" t="s">
        <v>38</v>
      </c>
      <c r="E106" s="5">
        <v>119.097</v>
      </c>
      <c r="F106" s="7"/>
      <c r="G106" s="89"/>
    </row>
    <row r="107" spans="1:7" ht="53.25" customHeight="1">
      <c r="A107" s="81"/>
      <c r="B107" s="74"/>
      <c r="C107" s="73"/>
      <c r="D107" s="6" t="s">
        <v>8</v>
      </c>
      <c r="E107" s="5">
        <v>46</v>
      </c>
      <c r="F107" s="7"/>
      <c r="G107" s="90"/>
    </row>
    <row r="108" spans="1:7" ht="13.5" customHeight="1">
      <c r="A108" s="68" t="s">
        <v>11</v>
      </c>
      <c r="B108" s="71" t="s">
        <v>158</v>
      </c>
      <c r="C108" s="74" t="s">
        <v>163</v>
      </c>
      <c r="D108" s="6" t="s">
        <v>36</v>
      </c>
      <c r="E108" s="5"/>
      <c r="F108" s="7"/>
      <c r="G108" s="67"/>
    </row>
    <row r="109" spans="1:7" ht="13.5" customHeight="1">
      <c r="A109" s="69"/>
      <c r="B109" s="72"/>
      <c r="C109" s="74"/>
      <c r="D109" s="6" t="s">
        <v>37</v>
      </c>
      <c r="E109" s="5">
        <v>1827.3829</v>
      </c>
      <c r="F109" s="7"/>
      <c r="G109" s="67"/>
    </row>
    <row r="110" spans="1:7" ht="13.5" customHeight="1">
      <c r="A110" s="69"/>
      <c r="B110" s="72"/>
      <c r="C110" s="74"/>
      <c r="D110" s="6" t="s">
        <v>38</v>
      </c>
      <c r="E110" s="5">
        <v>857.875</v>
      </c>
      <c r="F110" s="7"/>
      <c r="G110" s="67"/>
    </row>
    <row r="111" spans="1:7" ht="13.5" customHeight="1">
      <c r="A111" s="70"/>
      <c r="B111" s="73"/>
      <c r="C111" s="74"/>
      <c r="D111" s="6" t="s">
        <v>8</v>
      </c>
      <c r="E111" s="5"/>
      <c r="F111" s="7"/>
      <c r="G111" s="67"/>
    </row>
    <row r="112" spans="1:7" ht="13.5" customHeight="1">
      <c r="A112" s="68" t="s">
        <v>159</v>
      </c>
      <c r="B112" s="71" t="s">
        <v>441</v>
      </c>
      <c r="C112" s="72" t="s">
        <v>164</v>
      </c>
      <c r="D112" s="6" t="s">
        <v>36</v>
      </c>
      <c r="E112" s="5">
        <v>2000</v>
      </c>
      <c r="F112" s="7"/>
      <c r="G112" s="67"/>
    </row>
    <row r="113" spans="1:7" ht="13.5" customHeight="1">
      <c r="A113" s="69"/>
      <c r="B113" s="72"/>
      <c r="C113" s="72"/>
      <c r="D113" s="6" t="s">
        <v>37</v>
      </c>
      <c r="E113" s="5"/>
      <c r="F113" s="7"/>
      <c r="G113" s="67"/>
    </row>
    <row r="114" spans="1:7" ht="13.5" customHeight="1">
      <c r="A114" s="69"/>
      <c r="B114" s="72"/>
      <c r="C114" s="72"/>
      <c r="D114" s="6" t="s">
        <v>38</v>
      </c>
      <c r="E114" s="5">
        <v>644.016</v>
      </c>
      <c r="F114" s="7"/>
      <c r="G114" s="67"/>
    </row>
    <row r="115" spans="1:7" ht="13.5" customHeight="1">
      <c r="A115" s="69"/>
      <c r="B115" s="73"/>
      <c r="C115" s="73"/>
      <c r="D115" s="6" t="s">
        <v>8</v>
      </c>
      <c r="E115" s="5"/>
      <c r="F115" s="7"/>
      <c r="G115" s="67"/>
    </row>
    <row r="116" spans="1:7" ht="13.5" customHeight="1">
      <c r="A116" s="68" t="s">
        <v>18</v>
      </c>
      <c r="B116" s="74" t="s">
        <v>160</v>
      </c>
      <c r="C116" s="74" t="s">
        <v>165</v>
      </c>
      <c r="D116" s="6" t="s">
        <v>36</v>
      </c>
      <c r="E116" s="5"/>
      <c r="F116" s="7"/>
      <c r="G116" s="85"/>
    </row>
    <row r="117" spans="1:7" ht="13.5" customHeight="1">
      <c r="A117" s="69"/>
      <c r="B117" s="74"/>
      <c r="C117" s="74"/>
      <c r="D117" s="6" t="s">
        <v>37</v>
      </c>
      <c r="E117" s="5"/>
      <c r="F117" s="7"/>
      <c r="G117" s="86"/>
    </row>
    <row r="118" spans="1:7" ht="13.5" customHeight="1">
      <c r="A118" s="69"/>
      <c r="B118" s="74"/>
      <c r="C118" s="74"/>
      <c r="D118" s="6" t="s">
        <v>38</v>
      </c>
      <c r="E118" s="5">
        <v>1549.358</v>
      </c>
      <c r="F118" s="7"/>
      <c r="G118" s="86"/>
    </row>
    <row r="119" spans="1:7" ht="13.5" customHeight="1">
      <c r="A119" s="70"/>
      <c r="B119" s="74"/>
      <c r="C119" s="74"/>
      <c r="D119" s="6" t="s">
        <v>8</v>
      </c>
      <c r="E119" s="5">
        <v>172.151</v>
      </c>
      <c r="F119" s="7"/>
      <c r="G119" s="87"/>
    </row>
    <row r="120" spans="1:7" ht="13.5" customHeight="1">
      <c r="A120" s="68" t="s">
        <v>161</v>
      </c>
      <c r="B120" s="74" t="s">
        <v>162</v>
      </c>
      <c r="C120" s="72" t="s">
        <v>166</v>
      </c>
      <c r="D120" s="6" t="s">
        <v>36</v>
      </c>
      <c r="E120" s="5"/>
      <c r="F120" s="7"/>
      <c r="G120" s="85"/>
    </row>
    <row r="121" spans="1:7" ht="13.5" customHeight="1">
      <c r="A121" s="69"/>
      <c r="B121" s="74"/>
      <c r="C121" s="72"/>
      <c r="D121" s="6" t="s">
        <v>37</v>
      </c>
      <c r="E121" s="5"/>
      <c r="F121" s="7"/>
      <c r="G121" s="86"/>
    </row>
    <row r="122" spans="1:7" ht="13.5" customHeight="1">
      <c r="A122" s="69"/>
      <c r="B122" s="74"/>
      <c r="C122" s="72"/>
      <c r="D122" s="6" t="s">
        <v>38</v>
      </c>
      <c r="E122" s="5">
        <v>132.509</v>
      </c>
      <c r="F122" s="7"/>
      <c r="G122" s="86"/>
    </row>
    <row r="123" spans="1:7" ht="13.5" customHeight="1">
      <c r="A123" s="70"/>
      <c r="B123" s="74"/>
      <c r="C123" s="73"/>
      <c r="D123" s="6" t="s">
        <v>8</v>
      </c>
      <c r="E123" s="5">
        <v>519.611</v>
      </c>
      <c r="F123" s="7"/>
      <c r="G123" s="87"/>
    </row>
    <row r="124" spans="1:7" ht="13.5" customHeight="1">
      <c r="A124" s="75" t="s">
        <v>167</v>
      </c>
      <c r="B124" s="74" t="s">
        <v>168</v>
      </c>
      <c r="C124" s="72" t="s">
        <v>166</v>
      </c>
      <c r="D124" s="6" t="s">
        <v>36</v>
      </c>
      <c r="E124" s="5"/>
      <c r="F124" s="7"/>
      <c r="G124" s="67"/>
    </row>
    <row r="125" spans="1:7" ht="13.5" customHeight="1">
      <c r="A125" s="75"/>
      <c r="B125" s="74"/>
      <c r="C125" s="72"/>
      <c r="D125" s="6" t="s">
        <v>37</v>
      </c>
      <c r="E125" s="5"/>
      <c r="F125" s="7"/>
      <c r="G125" s="67"/>
    </row>
    <row r="126" spans="1:7" ht="13.5" customHeight="1">
      <c r="A126" s="75"/>
      <c r="B126" s="74"/>
      <c r="C126" s="72"/>
      <c r="D126" s="6" t="s">
        <v>38</v>
      </c>
      <c r="E126" s="5">
        <v>200</v>
      </c>
      <c r="F126" s="7"/>
      <c r="G126" s="67"/>
    </row>
    <row r="127" spans="1:7" ht="13.5" customHeight="1">
      <c r="A127" s="75"/>
      <c r="B127" s="74"/>
      <c r="C127" s="73"/>
      <c r="D127" s="6" t="s">
        <v>8</v>
      </c>
      <c r="E127" s="5"/>
      <c r="F127" s="7"/>
      <c r="G127" s="67"/>
    </row>
    <row r="128" spans="1:7" ht="13.5" customHeight="1">
      <c r="A128" s="79" t="s">
        <v>31</v>
      </c>
      <c r="B128" s="71" t="s">
        <v>169</v>
      </c>
      <c r="C128" s="74" t="s">
        <v>165</v>
      </c>
      <c r="D128" s="6" t="s">
        <v>36</v>
      </c>
      <c r="E128" s="5"/>
      <c r="F128" s="7"/>
      <c r="G128" s="67"/>
    </row>
    <row r="129" spans="1:7" ht="13.5" customHeight="1">
      <c r="A129" s="80"/>
      <c r="B129" s="72"/>
      <c r="C129" s="74"/>
      <c r="D129" s="6" t="s">
        <v>37</v>
      </c>
      <c r="E129" s="5"/>
      <c r="F129" s="7"/>
      <c r="G129" s="67"/>
    </row>
    <row r="130" spans="1:7" ht="13.5" customHeight="1">
      <c r="A130" s="80"/>
      <c r="B130" s="72"/>
      <c r="C130" s="74"/>
      <c r="D130" s="6" t="s">
        <v>38</v>
      </c>
      <c r="E130" s="16">
        <v>100</v>
      </c>
      <c r="F130" s="7"/>
      <c r="G130" s="67"/>
    </row>
    <row r="131" spans="1:7" ht="13.5" customHeight="1">
      <c r="A131" s="81"/>
      <c r="B131" s="72"/>
      <c r="C131" s="74"/>
      <c r="D131" s="6" t="s">
        <v>8</v>
      </c>
      <c r="E131" s="5"/>
      <c r="F131" s="7"/>
      <c r="G131" s="67"/>
    </row>
    <row r="132" spans="1:7" ht="13.5" customHeight="1">
      <c r="A132" s="112" t="s">
        <v>170</v>
      </c>
      <c r="B132" s="71" t="s">
        <v>171</v>
      </c>
      <c r="C132" s="72" t="s">
        <v>166</v>
      </c>
      <c r="D132" s="6" t="s">
        <v>36</v>
      </c>
      <c r="E132" s="5"/>
      <c r="F132" s="7"/>
      <c r="G132" s="67"/>
    </row>
    <row r="133" spans="1:7" ht="13.5" customHeight="1">
      <c r="A133" s="112"/>
      <c r="B133" s="72"/>
      <c r="C133" s="72"/>
      <c r="D133" s="6" t="s">
        <v>37</v>
      </c>
      <c r="E133" s="5"/>
      <c r="F133" s="7"/>
      <c r="G133" s="67"/>
    </row>
    <row r="134" spans="1:7" ht="13.5" customHeight="1">
      <c r="A134" s="112"/>
      <c r="B134" s="72"/>
      <c r="C134" s="72"/>
      <c r="D134" s="6" t="s">
        <v>38</v>
      </c>
      <c r="E134" s="5">
        <v>150</v>
      </c>
      <c r="F134" s="7"/>
      <c r="G134" s="67"/>
    </row>
    <row r="135" spans="1:7" ht="13.5" customHeight="1">
      <c r="A135" s="112"/>
      <c r="B135" s="73"/>
      <c r="C135" s="73"/>
      <c r="D135" s="6" t="s">
        <v>8</v>
      </c>
      <c r="E135" s="5"/>
      <c r="F135" s="7"/>
      <c r="G135" s="67"/>
    </row>
    <row r="136" spans="1:7" ht="13.5" customHeight="1">
      <c r="A136" s="68" t="s">
        <v>172</v>
      </c>
      <c r="B136" s="71" t="s">
        <v>173</v>
      </c>
      <c r="C136" s="71" t="s">
        <v>175</v>
      </c>
      <c r="D136" s="6" t="s">
        <v>36</v>
      </c>
      <c r="E136" s="5"/>
      <c r="F136" s="7"/>
      <c r="G136" s="10"/>
    </row>
    <row r="137" spans="1:7" ht="13.5" customHeight="1">
      <c r="A137" s="69"/>
      <c r="B137" s="72"/>
      <c r="C137" s="72"/>
      <c r="D137" s="6" t="s">
        <v>37</v>
      </c>
      <c r="E137" s="5">
        <v>112.9734</v>
      </c>
      <c r="F137" s="7"/>
      <c r="G137" s="10"/>
    </row>
    <row r="138" spans="1:7" ht="13.5" customHeight="1">
      <c r="A138" s="69"/>
      <c r="B138" s="72"/>
      <c r="C138" s="72"/>
      <c r="D138" s="6" t="s">
        <v>38</v>
      </c>
      <c r="E138" s="5"/>
      <c r="F138" s="7"/>
      <c r="G138" s="10"/>
    </row>
    <row r="139" spans="1:7" ht="13.5" customHeight="1">
      <c r="A139" s="70"/>
      <c r="B139" s="73"/>
      <c r="C139" s="73"/>
      <c r="D139" s="6" t="s">
        <v>8</v>
      </c>
      <c r="E139" s="5"/>
      <c r="F139" s="7"/>
      <c r="G139" s="10"/>
    </row>
    <row r="140" spans="1:7" ht="12" customHeight="1">
      <c r="A140" s="68" t="s">
        <v>174</v>
      </c>
      <c r="B140" s="71" t="s">
        <v>58</v>
      </c>
      <c r="C140" s="71" t="s">
        <v>145</v>
      </c>
      <c r="D140" s="6" t="s">
        <v>36</v>
      </c>
      <c r="E140" s="5"/>
      <c r="F140" s="7"/>
      <c r="G140" s="10"/>
    </row>
    <row r="141" spans="1:7" ht="12" customHeight="1">
      <c r="A141" s="69"/>
      <c r="B141" s="72"/>
      <c r="C141" s="72"/>
      <c r="D141" s="6" t="s">
        <v>37</v>
      </c>
      <c r="E141" s="5">
        <v>59.6437</v>
      </c>
      <c r="F141" s="7"/>
      <c r="G141" s="10"/>
    </row>
    <row r="142" spans="1:7" ht="12" customHeight="1">
      <c r="A142" s="69"/>
      <c r="B142" s="72"/>
      <c r="C142" s="72"/>
      <c r="D142" s="6" t="s">
        <v>38</v>
      </c>
      <c r="E142" s="5"/>
      <c r="F142" s="7"/>
      <c r="G142" s="10"/>
    </row>
    <row r="143" spans="1:7" ht="12" customHeight="1">
      <c r="A143" s="70"/>
      <c r="B143" s="73"/>
      <c r="C143" s="73"/>
      <c r="D143" s="6" t="s">
        <v>8</v>
      </c>
      <c r="E143" s="5"/>
      <c r="F143" s="7"/>
      <c r="G143" s="10"/>
    </row>
    <row r="144" spans="1:7" s="13" customFormat="1" ht="13.5" customHeight="1">
      <c r="A144" s="99"/>
      <c r="B144" s="84" t="s">
        <v>176</v>
      </c>
      <c r="C144" s="84"/>
      <c r="D144" s="11" t="s">
        <v>36</v>
      </c>
      <c r="E144" s="12">
        <f>E96+E100+E104+E108+E112+E116+E120+E124+E128+E132+E136+E140</f>
        <v>7000</v>
      </c>
      <c r="F144" s="12">
        <f>F96+F100+F104+F108+F112+F116+F120+F124+F128+F132+F136+F140</f>
        <v>0</v>
      </c>
      <c r="G144" s="102"/>
    </row>
    <row r="145" spans="1:7" s="13" customFormat="1" ht="13.5" customHeight="1">
      <c r="A145" s="99"/>
      <c r="B145" s="84"/>
      <c r="C145" s="84"/>
      <c r="D145" s="11" t="s">
        <v>37</v>
      </c>
      <c r="E145" s="12">
        <f aca="true" t="shared" si="1" ref="E145:F147">E97+E101+E105+E109+E113+E117+E121+E125+E129+E133+E137+E141</f>
        <v>3125.873</v>
      </c>
      <c r="F145" s="12">
        <f t="shared" si="1"/>
        <v>0</v>
      </c>
      <c r="G145" s="102"/>
    </row>
    <row r="146" spans="1:7" s="13" customFormat="1" ht="13.5" customHeight="1">
      <c r="A146" s="99"/>
      <c r="B146" s="84"/>
      <c r="C146" s="84"/>
      <c r="D146" s="11" t="s">
        <v>38</v>
      </c>
      <c r="E146" s="12">
        <f t="shared" si="1"/>
        <v>5752.8550000000005</v>
      </c>
      <c r="F146" s="12">
        <f t="shared" si="1"/>
        <v>0</v>
      </c>
      <c r="G146" s="102"/>
    </row>
    <row r="147" spans="1:7" s="13" customFormat="1" ht="13.5" customHeight="1">
      <c r="A147" s="99"/>
      <c r="B147" s="84"/>
      <c r="C147" s="84"/>
      <c r="D147" s="11" t="s">
        <v>8</v>
      </c>
      <c r="E147" s="12">
        <f t="shared" si="1"/>
        <v>3537.7619999999997</v>
      </c>
      <c r="F147" s="12">
        <f t="shared" si="1"/>
        <v>0</v>
      </c>
      <c r="G147" s="102"/>
    </row>
    <row r="148" spans="1:7" ht="15.75" customHeight="1">
      <c r="A148" s="111" t="s">
        <v>39</v>
      </c>
      <c r="B148" s="111"/>
      <c r="C148" s="111"/>
      <c r="D148" s="111"/>
      <c r="E148" s="111"/>
      <c r="F148" s="116"/>
      <c r="G148" s="116"/>
    </row>
    <row r="149" spans="1:7" ht="13.5" customHeight="1">
      <c r="A149" s="68" t="s">
        <v>177</v>
      </c>
      <c r="B149" s="71" t="s">
        <v>178</v>
      </c>
      <c r="C149" s="71" t="s">
        <v>107</v>
      </c>
      <c r="D149" s="6" t="s">
        <v>36</v>
      </c>
      <c r="E149" s="5">
        <v>150</v>
      </c>
      <c r="F149" s="7"/>
      <c r="G149" s="67" t="s">
        <v>427</v>
      </c>
    </row>
    <row r="150" spans="1:7" ht="13.5" customHeight="1">
      <c r="A150" s="69"/>
      <c r="B150" s="72"/>
      <c r="C150" s="72"/>
      <c r="D150" s="6" t="s">
        <v>37</v>
      </c>
      <c r="E150" s="5"/>
      <c r="F150" s="7"/>
      <c r="G150" s="67"/>
    </row>
    <row r="151" spans="1:7" ht="13.5" customHeight="1">
      <c r="A151" s="69"/>
      <c r="B151" s="72"/>
      <c r="C151" s="72"/>
      <c r="D151" s="6" t="s">
        <v>38</v>
      </c>
      <c r="E151" s="5"/>
      <c r="F151" s="7">
        <v>43.7</v>
      </c>
      <c r="G151" s="67"/>
    </row>
    <row r="152" spans="1:7" ht="13.5" customHeight="1">
      <c r="A152" s="70"/>
      <c r="B152" s="73"/>
      <c r="C152" s="73"/>
      <c r="D152" s="6" t="s">
        <v>8</v>
      </c>
      <c r="E152" s="5"/>
      <c r="F152" s="7"/>
      <c r="G152" s="67"/>
    </row>
    <row r="153" spans="1:7" ht="14.25" customHeight="1">
      <c r="A153" s="68" t="s">
        <v>179</v>
      </c>
      <c r="B153" s="71" t="s">
        <v>180</v>
      </c>
      <c r="C153" s="71" t="s">
        <v>181</v>
      </c>
      <c r="D153" s="6" t="s">
        <v>36</v>
      </c>
      <c r="E153" s="5"/>
      <c r="F153" s="7"/>
      <c r="G153" s="67" t="s">
        <v>427</v>
      </c>
    </row>
    <row r="154" spans="1:7" ht="14.25" customHeight="1">
      <c r="A154" s="69"/>
      <c r="B154" s="72"/>
      <c r="C154" s="72"/>
      <c r="D154" s="6" t="s">
        <v>37</v>
      </c>
      <c r="E154" s="5"/>
      <c r="F154" s="7"/>
      <c r="G154" s="67"/>
    </row>
    <row r="155" spans="1:7" ht="14.25" customHeight="1">
      <c r="A155" s="69"/>
      <c r="B155" s="72"/>
      <c r="C155" s="72"/>
      <c r="D155" s="6" t="s">
        <v>38</v>
      </c>
      <c r="E155" s="5">
        <v>25</v>
      </c>
      <c r="F155" s="7">
        <v>18</v>
      </c>
      <c r="G155" s="67"/>
    </row>
    <row r="156" spans="1:7" ht="14.25" customHeight="1">
      <c r="A156" s="70"/>
      <c r="B156" s="73"/>
      <c r="C156" s="73"/>
      <c r="D156" s="6" t="s">
        <v>8</v>
      </c>
      <c r="E156" s="5"/>
      <c r="F156" s="7"/>
      <c r="G156" s="67"/>
    </row>
    <row r="157" spans="1:7" ht="12.75" customHeight="1">
      <c r="A157" s="68" t="s">
        <v>182</v>
      </c>
      <c r="B157" s="71" t="s">
        <v>183</v>
      </c>
      <c r="C157" s="71" t="s">
        <v>186</v>
      </c>
      <c r="D157" s="6" t="s">
        <v>36</v>
      </c>
      <c r="E157" s="14"/>
      <c r="F157" s="7"/>
      <c r="G157" s="67" t="s">
        <v>426</v>
      </c>
    </row>
    <row r="158" spans="1:7" ht="12.75" customHeight="1">
      <c r="A158" s="69"/>
      <c r="B158" s="72"/>
      <c r="C158" s="72"/>
      <c r="D158" s="6" t="s">
        <v>37</v>
      </c>
      <c r="E158" s="5"/>
      <c r="F158" s="7"/>
      <c r="G158" s="67"/>
    </row>
    <row r="159" spans="1:7" ht="12.75" customHeight="1">
      <c r="A159" s="69"/>
      <c r="B159" s="72"/>
      <c r="C159" s="72"/>
      <c r="D159" s="6" t="s">
        <v>38</v>
      </c>
      <c r="E159" s="5">
        <v>120</v>
      </c>
      <c r="F159" s="7">
        <v>443</v>
      </c>
      <c r="G159" s="67"/>
    </row>
    <row r="160" spans="1:7" ht="12.75" customHeight="1">
      <c r="A160" s="70"/>
      <c r="B160" s="73"/>
      <c r="C160" s="73"/>
      <c r="D160" s="6" t="s">
        <v>8</v>
      </c>
      <c r="E160" s="5">
        <v>480</v>
      </c>
      <c r="F160" s="7"/>
      <c r="G160" s="67"/>
    </row>
    <row r="161" spans="1:7" ht="14.25" customHeight="1">
      <c r="A161" s="68"/>
      <c r="B161" s="71" t="s">
        <v>424</v>
      </c>
      <c r="C161" s="71" t="s">
        <v>425</v>
      </c>
      <c r="D161" s="6" t="s">
        <v>36</v>
      </c>
      <c r="E161" s="5"/>
      <c r="F161" s="7"/>
      <c r="G161" s="67" t="s">
        <v>427</v>
      </c>
    </row>
    <row r="162" spans="1:7" ht="14.25" customHeight="1">
      <c r="A162" s="119"/>
      <c r="B162" s="72"/>
      <c r="C162" s="72"/>
      <c r="D162" s="6" t="s">
        <v>37</v>
      </c>
      <c r="E162" s="5"/>
      <c r="F162" s="7"/>
      <c r="G162" s="67"/>
    </row>
    <row r="163" spans="1:7" ht="14.25" customHeight="1">
      <c r="A163" s="119"/>
      <c r="B163" s="72"/>
      <c r="C163" s="72"/>
      <c r="D163" s="6" t="s">
        <v>38</v>
      </c>
      <c r="E163" s="5"/>
      <c r="F163" s="7">
        <v>150</v>
      </c>
      <c r="G163" s="67"/>
    </row>
    <row r="164" spans="1:7" ht="19.5" customHeight="1">
      <c r="A164" s="120"/>
      <c r="B164" s="73"/>
      <c r="C164" s="73"/>
      <c r="D164" s="6" t="s">
        <v>8</v>
      </c>
      <c r="E164" s="5"/>
      <c r="F164" s="7"/>
      <c r="G164" s="67"/>
    </row>
    <row r="165" spans="1:7" ht="14.25" customHeight="1">
      <c r="A165" s="68" t="s">
        <v>184</v>
      </c>
      <c r="B165" s="71" t="s">
        <v>185</v>
      </c>
      <c r="C165" s="71" t="s">
        <v>187</v>
      </c>
      <c r="D165" s="6" t="s">
        <v>36</v>
      </c>
      <c r="E165" s="5"/>
      <c r="F165" s="7"/>
      <c r="G165" s="67"/>
    </row>
    <row r="166" spans="1:7" ht="14.25" customHeight="1">
      <c r="A166" s="69"/>
      <c r="B166" s="72"/>
      <c r="C166" s="72"/>
      <c r="D166" s="6" t="s">
        <v>37</v>
      </c>
      <c r="E166" s="5">
        <v>1020</v>
      </c>
      <c r="F166" s="7"/>
      <c r="G166" s="67"/>
    </row>
    <row r="167" spans="1:7" ht="14.25" customHeight="1">
      <c r="A167" s="69"/>
      <c r="B167" s="72"/>
      <c r="C167" s="72"/>
      <c r="D167" s="6" t="s">
        <v>38</v>
      </c>
      <c r="E167" s="5"/>
      <c r="F167" s="7"/>
      <c r="G167" s="67"/>
    </row>
    <row r="168" spans="1:7" ht="14.25" customHeight="1">
      <c r="A168" s="70"/>
      <c r="B168" s="73"/>
      <c r="C168" s="73"/>
      <c r="D168" s="6" t="s">
        <v>8</v>
      </c>
      <c r="E168" s="5"/>
      <c r="F168" s="7"/>
      <c r="G168" s="67"/>
    </row>
    <row r="169" spans="1:7" ht="14.25" customHeight="1">
      <c r="A169" s="68" t="s">
        <v>188</v>
      </c>
      <c r="B169" s="71" t="s">
        <v>189</v>
      </c>
      <c r="C169" s="71" t="s">
        <v>190</v>
      </c>
      <c r="D169" s="6" t="s">
        <v>36</v>
      </c>
      <c r="E169" s="5"/>
      <c r="F169" s="7"/>
      <c r="G169" s="67"/>
    </row>
    <row r="170" spans="1:7" ht="14.25" customHeight="1">
      <c r="A170" s="69"/>
      <c r="B170" s="72"/>
      <c r="C170" s="72"/>
      <c r="D170" s="6" t="s">
        <v>37</v>
      </c>
      <c r="E170" s="5">
        <v>510</v>
      </c>
      <c r="F170" s="7"/>
      <c r="G170" s="67"/>
    </row>
    <row r="171" spans="1:7" ht="14.25" customHeight="1">
      <c r="A171" s="69"/>
      <c r="B171" s="72"/>
      <c r="C171" s="72"/>
      <c r="D171" s="6" t="s">
        <v>38</v>
      </c>
      <c r="E171" s="5"/>
      <c r="F171" s="7"/>
      <c r="G171" s="67"/>
    </row>
    <row r="172" spans="1:7" ht="21.75" customHeight="1">
      <c r="A172" s="70"/>
      <c r="B172" s="73"/>
      <c r="C172" s="73"/>
      <c r="D172" s="6" t="s">
        <v>8</v>
      </c>
      <c r="E172" s="5"/>
      <c r="F172" s="7"/>
      <c r="G172" s="67"/>
    </row>
    <row r="173" spans="1:7" s="13" customFormat="1" ht="14.25" customHeight="1">
      <c r="A173" s="100"/>
      <c r="B173" s="84" t="s">
        <v>50</v>
      </c>
      <c r="C173" s="84"/>
      <c r="D173" s="11" t="s">
        <v>36</v>
      </c>
      <c r="E173" s="12">
        <f>E149+E153+E157+E161+E165+E169</f>
        <v>150</v>
      </c>
      <c r="F173" s="12">
        <f>F149+F153+F157+F161+F165+F169</f>
        <v>0</v>
      </c>
      <c r="G173" s="102"/>
    </row>
    <row r="174" spans="1:7" s="13" customFormat="1" ht="14.25" customHeight="1">
      <c r="A174" s="100"/>
      <c r="B174" s="84"/>
      <c r="C174" s="84"/>
      <c r="D174" s="11" t="s">
        <v>37</v>
      </c>
      <c r="E174" s="12">
        <f aca="true" t="shared" si="2" ref="E174:F176">E150+E154+E158+E162+E166+E170</f>
        <v>1530</v>
      </c>
      <c r="F174" s="12">
        <f t="shared" si="2"/>
        <v>0</v>
      </c>
      <c r="G174" s="102"/>
    </row>
    <row r="175" spans="1:7" s="13" customFormat="1" ht="14.25" customHeight="1">
      <c r="A175" s="100"/>
      <c r="B175" s="84"/>
      <c r="C175" s="84"/>
      <c r="D175" s="11" t="s">
        <v>38</v>
      </c>
      <c r="E175" s="12">
        <f t="shared" si="2"/>
        <v>145</v>
      </c>
      <c r="F175" s="12">
        <f t="shared" si="2"/>
        <v>654.7</v>
      </c>
      <c r="G175" s="102"/>
    </row>
    <row r="176" spans="1:7" s="13" customFormat="1" ht="14.25" customHeight="1">
      <c r="A176" s="100"/>
      <c r="B176" s="84"/>
      <c r="C176" s="84"/>
      <c r="D176" s="11" t="s">
        <v>8</v>
      </c>
      <c r="E176" s="12">
        <f t="shared" si="2"/>
        <v>480</v>
      </c>
      <c r="F176" s="12">
        <f t="shared" si="2"/>
        <v>0</v>
      </c>
      <c r="G176" s="102"/>
    </row>
    <row r="177" spans="1:7" ht="13.5" customHeight="1">
      <c r="A177" s="105" t="s">
        <v>12</v>
      </c>
      <c r="B177" s="105"/>
      <c r="C177" s="105"/>
      <c r="D177" s="105"/>
      <c r="E177" s="105"/>
      <c r="F177" s="105"/>
      <c r="G177" s="105"/>
    </row>
    <row r="178" spans="1:7" ht="15" customHeight="1">
      <c r="A178" s="68" t="s">
        <v>191</v>
      </c>
      <c r="B178" s="71" t="s">
        <v>192</v>
      </c>
      <c r="C178" s="71" t="s">
        <v>193</v>
      </c>
      <c r="D178" s="6" t="s">
        <v>36</v>
      </c>
      <c r="E178" s="5"/>
      <c r="F178" s="7"/>
      <c r="G178" s="67"/>
    </row>
    <row r="179" spans="1:7" ht="15" customHeight="1">
      <c r="A179" s="69"/>
      <c r="B179" s="72"/>
      <c r="C179" s="72"/>
      <c r="D179" s="6" t="s">
        <v>37</v>
      </c>
      <c r="E179" s="5"/>
      <c r="F179" s="7"/>
      <c r="G179" s="67"/>
    </row>
    <row r="180" spans="1:7" ht="15" customHeight="1">
      <c r="A180" s="69"/>
      <c r="B180" s="72"/>
      <c r="C180" s="72"/>
      <c r="D180" s="6" t="s">
        <v>38</v>
      </c>
      <c r="E180" s="5">
        <v>30</v>
      </c>
      <c r="F180" s="7"/>
      <c r="G180" s="67"/>
    </row>
    <row r="181" spans="1:7" ht="15" customHeight="1">
      <c r="A181" s="70"/>
      <c r="B181" s="73"/>
      <c r="C181" s="73"/>
      <c r="D181" s="6" t="s">
        <v>8</v>
      </c>
      <c r="E181" s="5">
        <v>200</v>
      </c>
      <c r="F181" s="7"/>
      <c r="G181" s="67"/>
    </row>
    <row r="182" spans="1:7" ht="15" customHeight="1">
      <c r="A182" s="68" t="s">
        <v>194</v>
      </c>
      <c r="B182" s="118" t="s">
        <v>195</v>
      </c>
      <c r="C182" s="118" t="s">
        <v>196</v>
      </c>
      <c r="D182" s="6" t="s">
        <v>36</v>
      </c>
      <c r="E182" s="5">
        <v>4000</v>
      </c>
      <c r="F182" s="7"/>
      <c r="G182" s="67"/>
    </row>
    <row r="183" spans="1:7" ht="15" customHeight="1">
      <c r="A183" s="69"/>
      <c r="B183" s="118"/>
      <c r="C183" s="118"/>
      <c r="D183" s="6" t="s">
        <v>37</v>
      </c>
      <c r="E183" s="5"/>
      <c r="F183" s="7"/>
      <c r="G183" s="67"/>
    </row>
    <row r="184" spans="1:7" ht="15" customHeight="1">
      <c r="A184" s="69"/>
      <c r="B184" s="118"/>
      <c r="C184" s="118"/>
      <c r="D184" s="6" t="s">
        <v>38</v>
      </c>
      <c r="E184" s="5">
        <v>623.15</v>
      </c>
      <c r="F184" s="7"/>
      <c r="G184" s="67"/>
    </row>
    <row r="185" spans="1:7" ht="15" customHeight="1">
      <c r="A185" s="70"/>
      <c r="B185" s="118"/>
      <c r="C185" s="118"/>
      <c r="D185" s="6" t="s">
        <v>8</v>
      </c>
      <c r="E185" s="5">
        <v>900</v>
      </c>
      <c r="F185" s="7"/>
      <c r="G185" s="67"/>
    </row>
    <row r="186" spans="1:7" ht="15" customHeight="1">
      <c r="A186" s="79" t="s">
        <v>44</v>
      </c>
      <c r="B186" s="71" t="s">
        <v>197</v>
      </c>
      <c r="C186" s="74" t="s">
        <v>198</v>
      </c>
      <c r="D186" s="6" t="s">
        <v>36</v>
      </c>
      <c r="E186" s="5">
        <v>3124.0236</v>
      </c>
      <c r="F186" s="7"/>
      <c r="G186" s="8"/>
    </row>
    <row r="187" spans="1:7" ht="15" customHeight="1">
      <c r="A187" s="80"/>
      <c r="B187" s="72"/>
      <c r="C187" s="74"/>
      <c r="D187" s="6" t="s">
        <v>37</v>
      </c>
      <c r="E187" s="5"/>
      <c r="F187" s="7"/>
      <c r="G187" s="8"/>
    </row>
    <row r="188" spans="1:7" ht="15" customHeight="1">
      <c r="A188" s="80"/>
      <c r="B188" s="72"/>
      <c r="C188" s="74"/>
      <c r="D188" s="6" t="s">
        <v>38</v>
      </c>
      <c r="E188" s="5">
        <v>50.3924</v>
      </c>
      <c r="F188" s="7"/>
      <c r="G188" s="8"/>
    </row>
    <row r="189" spans="1:7" ht="15" customHeight="1">
      <c r="A189" s="81"/>
      <c r="B189" s="73"/>
      <c r="C189" s="74"/>
      <c r="D189" s="6" t="s">
        <v>8</v>
      </c>
      <c r="E189" s="5"/>
      <c r="F189" s="7"/>
      <c r="G189" s="8"/>
    </row>
    <row r="190" spans="1:7" ht="12.75" customHeight="1">
      <c r="A190" s="79" t="s">
        <v>45</v>
      </c>
      <c r="B190" s="71" t="s">
        <v>199</v>
      </c>
      <c r="C190" s="74" t="s">
        <v>200</v>
      </c>
      <c r="D190" s="6" t="s">
        <v>36</v>
      </c>
      <c r="E190" s="5"/>
      <c r="F190" s="7"/>
      <c r="G190" s="110"/>
    </row>
    <row r="191" spans="1:7" ht="12.75" customHeight="1">
      <c r="A191" s="80"/>
      <c r="B191" s="72"/>
      <c r="C191" s="74"/>
      <c r="D191" s="6" t="s">
        <v>37</v>
      </c>
      <c r="E191" s="5">
        <v>100</v>
      </c>
      <c r="F191" s="7"/>
      <c r="G191" s="110"/>
    </row>
    <row r="192" spans="1:7" ht="12.75" customHeight="1">
      <c r="A192" s="80"/>
      <c r="B192" s="72"/>
      <c r="C192" s="74"/>
      <c r="D192" s="6" t="s">
        <v>38</v>
      </c>
      <c r="E192" s="5">
        <v>975.573</v>
      </c>
      <c r="F192" s="7"/>
      <c r="G192" s="110"/>
    </row>
    <row r="193" spans="1:7" ht="12.75" customHeight="1">
      <c r="A193" s="81"/>
      <c r="B193" s="73"/>
      <c r="C193" s="74"/>
      <c r="D193" s="6" t="s">
        <v>8</v>
      </c>
      <c r="E193" s="5">
        <v>2700</v>
      </c>
      <c r="F193" s="7"/>
      <c r="G193" s="110"/>
    </row>
    <row r="194" spans="1:7" ht="12.75" customHeight="1">
      <c r="A194" s="68" t="s">
        <v>17</v>
      </c>
      <c r="B194" s="71" t="s">
        <v>202</v>
      </c>
      <c r="C194" s="74" t="s">
        <v>201</v>
      </c>
      <c r="D194" s="6" t="s">
        <v>36</v>
      </c>
      <c r="E194" s="5"/>
      <c r="F194" s="7"/>
      <c r="G194" s="110"/>
    </row>
    <row r="195" spans="1:7" ht="12.75" customHeight="1">
      <c r="A195" s="69"/>
      <c r="B195" s="72"/>
      <c r="C195" s="74"/>
      <c r="D195" s="6" t="s">
        <v>37</v>
      </c>
      <c r="E195" s="5">
        <v>100</v>
      </c>
      <c r="F195" s="7"/>
      <c r="G195" s="110"/>
    </row>
    <row r="196" spans="1:7" ht="12.75" customHeight="1">
      <c r="A196" s="69"/>
      <c r="B196" s="72"/>
      <c r="C196" s="74"/>
      <c r="D196" s="6" t="s">
        <v>38</v>
      </c>
      <c r="E196" s="5">
        <v>1000</v>
      </c>
      <c r="F196" s="7"/>
      <c r="G196" s="110"/>
    </row>
    <row r="197" spans="1:7" ht="12.75" customHeight="1">
      <c r="A197" s="70"/>
      <c r="B197" s="73"/>
      <c r="C197" s="74"/>
      <c r="D197" s="6" t="s">
        <v>8</v>
      </c>
      <c r="E197" s="5">
        <v>2700</v>
      </c>
      <c r="F197" s="7"/>
      <c r="G197" s="110"/>
    </row>
    <row r="198" spans="1:7" s="58" customFormat="1" ht="12.75" customHeight="1">
      <c r="A198" s="68" t="s">
        <v>203</v>
      </c>
      <c r="B198" s="71" t="s">
        <v>204</v>
      </c>
      <c r="C198" s="71" t="s">
        <v>206</v>
      </c>
      <c r="D198" s="6" t="s">
        <v>36</v>
      </c>
      <c r="E198" s="5"/>
      <c r="F198" s="7"/>
      <c r="G198" s="67"/>
    </row>
    <row r="199" spans="1:7" ht="12.75" customHeight="1">
      <c r="A199" s="69"/>
      <c r="B199" s="72"/>
      <c r="C199" s="72"/>
      <c r="D199" s="6" t="s">
        <v>37</v>
      </c>
      <c r="E199" s="5"/>
      <c r="F199" s="7"/>
      <c r="G199" s="67"/>
    </row>
    <row r="200" spans="1:7" ht="12.75" customHeight="1">
      <c r="A200" s="69"/>
      <c r="B200" s="72"/>
      <c r="C200" s="72"/>
      <c r="D200" s="6" t="s">
        <v>38</v>
      </c>
      <c r="E200" s="5">
        <v>490</v>
      </c>
      <c r="F200" s="7"/>
      <c r="G200" s="67"/>
    </row>
    <row r="201" spans="1:7" ht="12.75" customHeight="1">
      <c r="A201" s="70"/>
      <c r="B201" s="73"/>
      <c r="C201" s="73"/>
      <c r="D201" s="6" t="s">
        <v>8</v>
      </c>
      <c r="E201" s="5"/>
      <c r="F201" s="7"/>
      <c r="G201" s="67"/>
    </row>
    <row r="202" spans="1:7" ht="12.75" customHeight="1">
      <c r="A202" s="68" t="s">
        <v>40</v>
      </c>
      <c r="B202" s="71" t="s">
        <v>205</v>
      </c>
      <c r="C202" s="71" t="s">
        <v>207</v>
      </c>
      <c r="D202" s="6" t="s">
        <v>36</v>
      </c>
      <c r="E202" s="5"/>
      <c r="F202" s="7"/>
      <c r="G202" s="67"/>
    </row>
    <row r="203" spans="1:7" ht="12.75" customHeight="1">
      <c r="A203" s="69"/>
      <c r="B203" s="72"/>
      <c r="C203" s="72"/>
      <c r="D203" s="6" t="s">
        <v>37</v>
      </c>
      <c r="E203" s="5"/>
      <c r="F203" s="7"/>
      <c r="G203" s="67"/>
    </row>
    <row r="204" spans="1:7" ht="12.75" customHeight="1">
      <c r="A204" s="69"/>
      <c r="B204" s="72"/>
      <c r="C204" s="72"/>
      <c r="D204" s="6" t="s">
        <v>38</v>
      </c>
      <c r="E204" s="5">
        <v>50</v>
      </c>
      <c r="F204" s="7"/>
      <c r="G204" s="67"/>
    </row>
    <row r="205" spans="1:7" ht="12.75" customHeight="1">
      <c r="A205" s="70"/>
      <c r="B205" s="73"/>
      <c r="C205" s="73"/>
      <c r="D205" s="6" t="s">
        <v>8</v>
      </c>
      <c r="E205" s="5"/>
      <c r="F205" s="7"/>
      <c r="G205" s="67"/>
    </row>
    <row r="206" spans="1:7" ht="12.75" customHeight="1">
      <c r="A206" s="68" t="s">
        <v>59</v>
      </c>
      <c r="B206" s="71" t="s">
        <v>208</v>
      </c>
      <c r="C206" s="71" t="s">
        <v>209</v>
      </c>
      <c r="D206" s="6" t="s">
        <v>36</v>
      </c>
      <c r="E206" s="5"/>
      <c r="F206" s="7"/>
      <c r="G206" s="67"/>
    </row>
    <row r="207" spans="1:7" ht="12.75" customHeight="1">
      <c r="A207" s="69"/>
      <c r="B207" s="72"/>
      <c r="C207" s="72"/>
      <c r="D207" s="6" t="s">
        <v>37</v>
      </c>
      <c r="E207" s="5"/>
      <c r="F207" s="7"/>
      <c r="G207" s="67"/>
    </row>
    <row r="208" spans="1:7" ht="12.75" customHeight="1">
      <c r="A208" s="69"/>
      <c r="B208" s="72"/>
      <c r="C208" s="72"/>
      <c r="D208" s="6" t="s">
        <v>38</v>
      </c>
      <c r="E208" s="5">
        <v>50</v>
      </c>
      <c r="F208" s="7"/>
      <c r="G208" s="67"/>
    </row>
    <row r="209" spans="1:7" ht="12.75" customHeight="1">
      <c r="A209" s="70"/>
      <c r="B209" s="73"/>
      <c r="C209" s="73"/>
      <c r="D209" s="6" t="s">
        <v>8</v>
      </c>
      <c r="E209" s="5"/>
      <c r="F209" s="7"/>
      <c r="G209" s="67"/>
    </row>
    <row r="210" spans="1:7" ht="12.75" customHeight="1">
      <c r="A210" s="79" t="s">
        <v>19</v>
      </c>
      <c r="B210" s="74" t="s">
        <v>210</v>
      </c>
      <c r="C210" s="74" t="s">
        <v>211</v>
      </c>
      <c r="D210" s="6" t="s">
        <v>36</v>
      </c>
      <c r="E210" s="5"/>
      <c r="F210" s="7"/>
      <c r="G210" s="104"/>
    </row>
    <row r="211" spans="1:7" ht="12.75" customHeight="1">
      <c r="A211" s="80"/>
      <c r="B211" s="74"/>
      <c r="C211" s="74"/>
      <c r="D211" s="6" t="s">
        <v>37</v>
      </c>
      <c r="E211" s="5"/>
      <c r="F211" s="7"/>
      <c r="G211" s="104"/>
    </row>
    <row r="212" spans="1:7" ht="12.75" customHeight="1">
      <c r="A212" s="80"/>
      <c r="B212" s="74"/>
      <c r="C212" s="74"/>
      <c r="D212" s="6" t="s">
        <v>38</v>
      </c>
      <c r="E212" s="5">
        <v>200</v>
      </c>
      <c r="F212" s="7"/>
      <c r="G212" s="104"/>
    </row>
    <row r="213" spans="1:7" ht="17.25" customHeight="1">
      <c r="A213" s="81"/>
      <c r="B213" s="74"/>
      <c r="C213" s="74"/>
      <c r="D213" s="6" t="s">
        <v>8</v>
      </c>
      <c r="E213" s="5"/>
      <c r="F213" s="7"/>
      <c r="G213" s="104"/>
    </row>
    <row r="214" spans="1:7" ht="14.25" customHeight="1">
      <c r="A214" s="117" t="s">
        <v>212</v>
      </c>
      <c r="B214" s="74" t="s">
        <v>213</v>
      </c>
      <c r="C214" s="74" t="s">
        <v>214</v>
      </c>
      <c r="D214" s="6" t="s">
        <v>36</v>
      </c>
      <c r="E214" s="7"/>
      <c r="F214" s="7"/>
      <c r="G214" s="85"/>
    </row>
    <row r="215" spans="1:7" ht="14.25" customHeight="1">
      <c r="A215" s="117"/>
      <c r="B215" s="74"/>
      <c r="C215" s="74"/>
      <c r="D215" s="6" t="s">
        <v>37</v>
      </c>
      <c r="E215" s="7"/>
      <c r="F215" s="7"/>
      <c r="G215" s="89"/>
    </row>
    <row r="216" spans="1:7" ht="14.25" customHeight="1">
      <c r="A216" s="117"/>
      <c r="B216" s="74"/>
      <c r="C216" s="74"/>
      <c r="D216" s="6" t="s">
        <v>38</v>
      </c>
      <c r="E216" s="7">
        <v>1500</v>
      </c>
      <c r="F216" s="7"/>
      <c r="G216" s="89"/>
    </row>
    <row r="217" spans="1:7" ht="22.5" customHeight="1">
      <c r="A217" s="117"/>
      <c r="B217" s="74"/>
      <c r="C217" s="74"/>
      <c r="D217" s="6" t="s">
        <v>8</v>
      </c>
      <c r="E217" s="7"/>
      <c r="F217" s="7"/>
      <c r="G217" s="90"/>
    </row>
    <row r="218" spans="1:7" ht="14.25" customHeight="1">
      <c r="A218" s="96" t="s">
        <v>215</v>
      </c>
      <c r="B218" s="71" t="s">
        <v>216</v>
      </c>
      <c r="C218" s="71" t="s">
        <v>219</v>
      </c>
      <c r="D218" s="6" t="s">
        <v>36</v>
      </c>
      <c r="E218" s="7"/>
      <c r="F218" s="7"/>
      <c r="G218" s="40"/>
    </row>
    <row r="219" spans="1:7" ht="14.25" customHeight="1">
      <c r="A219" s="97"/>
      <c r="B219" s="72"/>
      <c r="C219" s="72"/>
      <c r="D219" s="6" t="s">
        <v>37</v>
      </c>
      <c r="E219" s="7"/>
      <c r="F219" s="7"/>
      <c r="G219" s="40"/>
    </row>
    <row r="220" spans="1:7" ht="14.25" customHeight="1">
      <c r="A220" s="97"/>
      <c r="B220" s="72"/>
      <c r="C220" s="72"/>
      <c r="D220" s="6" t="s">
        <v>38</v>
      </c>
      <c r="E220" s="7">
        <v>28</v>
      </c>
      <c r="F220" s="7"/>
      <c r="G220" s="40"/>
    </row>
    <row r="221" spans="1:7" ht="14.25" customHeight="1">
      <c r="A221" s="98"/>
      <c r="B221" s="73"/>
      <c r="C221" s="73"/>
      <c r="D221" s="6" t="s">
        <v>8</v>
      </c>
      <c r="E221" s="7"/>
      <c r="F221" s="7"/>
      <c r="G221" s="40"/>
    </row>
    <row r="222" spans="1:7" ht="14.25" customHeight="1">
      <c r="A222" s="93" t="s">
        <v>217</v>
      </c>
      <c r="B222" s="72" t="s">
        <v>218</v>
      </c>
      <c r="C222" s="71" t="s">
        <v>144</v>
      </c>
      <c r="D222" s="6" t="s">
        <v>36</v>
      </c>
      <c r="E222" s="7"/>
      <c r="F222" s="7"/>
      <c r="G222" s="40"/>
    </row>
    <row r="223" spans="1:7" ht="14.25" customHeight="1">
      <c r="A223" s="94"/>
      <c r="B223" s="72"/>
      <c r="C223" s="72"/>
      <c r="D223" s="6" t="s">
        <v>37</v>
      </c>
      <c r="E223" s="7"/>
      <c r="F223" s="7"/>
      <c r="G223" s="40"/>
    </row>
    <row r="224" spans="1:7" ht="14.25" customHeight="1">
      <c r="A224" s="94"/>
      <c r="B224" s="72"/>
      <c r="C224" s="72"/>
      <c r="D224" s="6" t="s">
        <v>38</v>
      </c>
      <c r="E224" s="7">
        <v>16</v>
      </c>
      <c r="F224" s="7"/>
      <c r="G224" s="40"/>
    </row>
    <row r="225" spans="1:7" ht="14.25" customHeight="1">
      <c r="A225" s="95"/>
      <c r="B225" s="73"/>
      <c r="C225" s="73"/>
      <c r="D225" s="6" t="s">
        <v>8</v>
      </c>
      <c r="E225" s="7"/>
      <c r="F225" s="7"/>
      <c r="G225" s="40"/>
    </row>
    <row r="226" spans="1:7" ht="14.25" customHeight="1">
      <c r="A226" s="93" t="s">
        <v>220</v>
      </c>
      <c r="B226" s="74" t="s">
        <v>221</v>
      </c>
      <c r="C226" s="74" t="s">
        <v>224</v>
      </c>
      <c r="D226" s="6" t="s">
        <v>36</v>
      </c>
      <c r="E226" s="39"/>
      <c r="F226" s="7"/>
      <c r="G226" s="85"/>
    </row>
    <row r="227" spans="1:7" ht="14.25" customHeight="1">
      <c r="A227" s="94"/>
      <c r="B227" s="74"/>
      <c r="C227" s="74"/>
      <c r="D227" s="6" t="s">
        <v>37</v>
      </c>
      <c r="E227" s="5"/>
      <c r="F227" s="7"/>
      <c r="G227" s="89"/>
    </row>
    <row r="228" spans="1:7" ht="14.25" customHeight="1">
      <c r="A228" s="94"/>
      <c r="B228" s="74"/>
      <c r="C228" s="74"/>
      <c r="D228" s="6" t="s">
        <v>38</v>
      </c>
      <c r="E228" s="5">
        <v>10</v>
      </c>
      <c r="F228" s="7"/>
      <c r="G228" s="89"/>
    </row>
    <row r="229" spans="1:7" ht="14.25" customHeight="1">
      <c r="A229" s="94"/>
      <c r="B229" s="74"/>
      <c r="C229" s="74"/>
      <c r="D229" s="6" t="s">
        <v>8</v>
      </c>
      <c r="E229" s="39">
        <v>100</v>
      </c>
      <c r="F229" s="7"/>
      <c r="G229" s="90"/>
    </row>
    <row r="230" spans="1:7" ht="12.75" customHeight="1">
      <c r="A230" s="92" t="s">
        <v>222</v>
      </c>
      <c r="B230" s="74" t="s">
        <v>223</v>
      </c>
      <c r="C230" s="74" t="s">
        <v>225</v>
      </c>
      <c r="D230" s="6" t="s">
        <v>36</v>
      </c>
      <c r="E230" s="39"/>
      <c r="F230" s="7"/>
      <c r="G230" s="85"/>
    </row>
    <row r="231" spans="1:7" ht="12.75" customHeight="1">
      <c r="A231" s="92"/>
      <c r="B231" s="74"/>
      <c r="C231" s="74"/>
      <c r="D231" s="6" t="s">
        <v>37</v>
      </c>
      <c r="E231" s="39">
        <v>50</v>
      </c>
      <c r="F231" s="7"/>
      <c r="G231" s="89"/>
    </row>
    <row r="232" spans="1:7" ht="12.75" customHeight="1">
      <c r="A232" s="92"/>
      <c r="B232" s="74"/>
      <c r="C232" s="74"/>
      <c r="D232" s="6" t="s">
        <v>38</v>
      </c>
      <c r="E232" s="39"/>
      <c r="F232" s="7"/>
      <c r="G232" s="89"/>
    </row>
    <row r="233" spans="1:7" ht="36.75" customHeight="1">
      <c r="A233" s="92"/>
      <c r="B233" s="74"/>
      <c r="C233" s="74"/>
      <c r="D233" s="6" t="s">
        <v>8</v>
      </c>
      <c r="E233" s="39">
        <v>900</v>
      </c>
      <c r="F233" s="7"/>
      <c r="G233" s="90"/>
    </row>
    <row r="234" spans="1:7" s="13" customFormat="1" ht="13.5" customHeight="1">
      <c r="A234" s="99"/>
      <c r="B234" s="84" t="s">
        <v>0</v>
      </c>
      <c r="C234" s="84"/>
      <c r="D234" s="11" t="s">
        <v>36</v>
      </c>
      <c r="E234" s="15">
        <f>E178+E182+E186+E190+E194+E198+E202+E206+E210+E214+E218+E222+E226+E230</f>
        <v>7124.0236</v>
      </c>
      <c r="F234" s="15">
        <f>F178+F182+F186+F190+F194+F198+F202+F206+F210+F214+F218+F222+F226+F230</f>
        <v>0</v>
      </c>
      <c r="G234" s="102"/>
    </row>
    <row r="235" spans="1:7" s="13" customFormat="1" ht="13.5" customHeight="1">
      <c r="A235" s="99"/>
      <c r="B235" s="84"/>
      <c r="C235" s="84"/>
      <c r="D235" s="11" t="s">
        <v>37</v>
      </c>
      <c r="E235" s="15">
        <f aca="true" t="shared" si="3" ref="E235:F237">E179+E183+E187+E191+E195+E199+E203+E207+E211+E215+E219+E223+E227+E231</f>
        <v>250</v>
      </c>
      <c r="F235" s="15">
        <f t="shared" si="3"/>
        <v>0</v>
      </c>
      <c r="G235" s="102"/>
    </row>
    <row r="236" spans="1:7" s="13" customFormat="1" ht="13.5" customHeight="1">
      <c r="A236" s="99"/>
      <c r="B236" s="84"/>
      <c r="C236" s="84"/>
      <c r="D236" s="11" t="s">
        <v>38</v>
      </c>
      <c r="E236" s="15">
        <f t="shared" si="3"/>
        <v>5023.1154</v>
      </c>
      <c r="F236" s="15">
        <f t="shared" si="3"/>
        <v>0</v>
      </c>
      <c r="G236" s="102"/>
    </row>
    <row r="237" spans="1:7" s="13" customFormat="1" ht="13.5" customHeight="1">
      <c r="A237" s="99"/>
      <c r="B237" s="84"/>
      <c r="C237" s="84"/>
      <c r="D237" s="11" t="s">
        <v>8</v>
      </c>
      <c r="E237" s="15">
        <f t="shared" si="3"/>
        <v>7500</v>
      </c>
      <c r="F237" s="15">
        <f t="shared" si="3"/>
        <v>0</v>
      </c>
      <c r="G237" s="102"/>
    </row>
    <row r="238" spans="1:7" ht="15" customHeight="1">
      <c r="A238" s="105" t="s">
        <v>226</v>
      </c>
      <c r="B238" s="105"/>
      <c r="C238" s="105"/>
      <c r="D238" s="105"/>
      <c r="E238" s="105"/>
      <c r="F238" s="105"/>
      <c r="G238" s="105"/>
    </row>
    <row r="239" spans="1:7" ht="13.5" customHeight="1">
      <c r="A239" s="68" t="s">
        <v>228</v>
      </c>
      <c r="B239" s="71" t="s">
        <v>229</v>
      </c>
      <c r="C239" s="71" t="s">
        <v>306</v>
      </c>
      <c r="D239" s="6" t="s">
        <v>36</v>
      </c>
      <c r="E239" s="5"/>
      <c r="F239" s="36"/>
      <c r="G239" s="36"/>
    </row>
    <row r="240" spans="1:7" ht="13.5" customHeight="1">
      <c r="A240" s="69"/>
      <c r="B240" s="72"/>
      <c r="C240" s="72"/>
      <c r="D240" s="6" t="s">
        <v>37</v>
      </c>
      <c r="E240" s="5"/>
      <c r="F240" s="36"/>
      <c r="G240" s="36"/>
    </row>
    <row r="241" spans="1:7" ht="13.5" customHeight="1">
      <c r="A241" s="69"/>
      <c r="B241" s="72"/>
      <c r="C241" s="72"/>
      <c r="D241" s="6" t="s">
        <v>38</v>
      </c>
      <c r="E241" s="5">
        <v>100</v>
      </c>
      <c r="F241" s="36"/>
      <c r="G241" s="36"/>
    </row>
    <row r="242" spans="1:7" ht="13.5" customHeight="1">
      <c r="A242" s="70"/>
      <c r="B242" s="73"/>
      <c r="C242" s="73"/>
      <c r="D242" s="6" t="s">
        <v>8</v>
      </c>
      <c r="E242" s="5"/>
      <c r="F242" s="36"/>
      <c r="G242" s="36"/>
    </row>
    <row r="243" spans="1:7" ht="14.25" customHeight="1">
      <c r="A243" s="68" t="s">
        <v>230</v>
      </c>
      <c r="B243" s="71" t="s">
        <v>231</v>
      </c>
      <c r="C243" s="71" t="s">
        <v>119</v>
      </c>
      <c r="D243" s="6" t="s">
        <v>36</v>
      </c>
      <c r="E243" s="14"/>
      <c r="F243" s="36"/>
      <c r="G243" s="36"/>
    </row>
    <row r="244" spans="1:7" ht="14.25" customHeight="1">
      <c r="A244" s="69"/>
      <c r="B244" s="72"/>
      <c r="C244" s="72"/>
      <c r="D244" s="6" t="s">
        <v>37</v>
      </c>
      <c r="E244" s="14"/>
      <c r="F244" s="36"/>
      <c r="G244" s="36"/>
    </row>
    <row r="245" spans="1:7" ht="14.25" customHeight="1">
      <c r="A245" s="69"/>
      <c r="B245" s="72"/>
      <c r="C245" s="72"/>
      <c r="D245" s="6" t="s">
        <v>38</v>
      </c>
      <c r="E245" s="14">
        <v>50</v>
      </c>
      <c r="F245" s="36"/>
      <c r="G245" s="36"/>
    </row>
    <row r="246" spans="1:7" ht="14.25" customHeight="1">
      <c r="A246" s="70"/>
      <c r="B246" s="73"/>
      <c r="C246" s="73"/>
      <c r="D246" s="6" t="s">
        <v>8</v>
      </c>
      <c r="E246" s="14"/>
      <c r="F246" s="36"/>
      <c r="G246" s="36"/>
    </row>
    <row r="247" spans="1:7" ht="14.25" customHeight="1">
      <c r="A247" s="68" t="s">
        <v>232</v>
      </c>
      <c r="B247" s="71" t="s">
        <v>233</v>
      </c>
      <c r="C247" s="71" t="s">
        <v>119</v>
      </c>
      <c r="D247" s="6" t="s">
        <v>36</v>
      </c>
      <c r="E247" s="14"/>
      <c r="F247" s="36"/>
      <c r="G247" s="36"/>
    </row>
    <row r="248" spans="1:7" ht="14.25" customHeight="1">
      <c r="A248" s="69"/>
      <c r="B248" s="72"/>
      <c r="C248" s="72"/>
      <c r="D248" s="6" t="s">
        <v>37</v>
      </c>
      <c r="E248" s="14"/>
      <c r="F248" s="36"/>
      <c r="G248" s="36"/>
    </row>
    <row r="249" spans="1:7" ht="14.25" customHeight="1">
      <c r="A249" s="69"/>
      <c r="B249" s="72"/>
      <c r="C249" s="72"/>
      <c r="D249" s="6" t="s">
        <v>38</v>
      </c>
      <c r="E249" s="14">
        <v>100</v>
      </c>
      <c r="F249" s="36"/>
      <c r="G249" s="36"/>
    </row>
    <row r="250" spans="1:7" ht="14.25" customHeight="1">
      <c r="A250" s="70"/>
      <c r="B250" s="73"/>
      <c r="C250" s="73"/>
      <c r="D250" s="6" t="s">
        <v>8</v>
      </c>
      <c r="E250" s="14"/>
      <c r="F250" s="36"/>
      <c r="G250" s="36"/>
    </row>
    <row r="251" spans="1:7" ht="14.25" customHeight="1">
      <c r="A251" s="68" t="s">
        <v>234</v>
      </c>
      <c r="B251" s="74" t="s">
        <v>235</v>
      </c>
      <c r="C251" s="71" t="s">
        <v>236</v>
      </c>
      <c r="D251" s="6" t="s">
        <v>36</v>
      </c>
      <c r="E251" s="14"/>
      <c r="F251" s="36"/>
      <c r="G251" s="36"/>
    </row>
    <row r="252" spans="1:7" ht="14.25" customHeight="1">
      <c r="A252" s="69"/>
      <c r="B252" s="74"/>
      <c r="C252" s="72"/>
      <c r="D252" s="6" t="s">
        <v>37</v>
      </c>
      <c r="E252" s="14"/>
      <c r="F252" s="36"/>
      <c r="G252" s="36"/>
    </row>
    <row r="253" spans="1:7" ht="14.25" customHeight="1">
      <c r="A253" s="69"/>
      <c r="B253" s="74"/>
      <c r="C253" s="72"/>
      <c r="D253" s="6" t="s">
        <v>38</v>
      </c>
      <c r="E253" s="14">
        <v>500</v>
      </c>
      <c r="F253" s="36"/>
      <c r="G253" s="36"/>
    </row>
    <row r="254" spans="1:7" ht="14.25" customHeight="1">
      <c r="A254" s="70"/>
      <c r="B254" s="74"/>
      <c r="C254" s="73"/>
      <c r="D254" s="6" t="s">
        <v>8</v>
      </c>
      <c r="E254" s="14"/>
      <c r="F254" s="36"/>
      <c r="G254" s="36"/>
    </row>
    <row r="255" spans="1:7" ht="14.25" customHeight="1">
      <c r="A255" s="68" t="s">
        <v>237</v>
      </c>
      <c r="B255" s="82" t="s">
        <v>238</v>
      </c>
      <c r="C255" s="74" t="s">
        <v>241</v>
      </c>
      <c r="D255" s="6" t="s">
        <v>36</v>
      </c>
      <c r="E255" s="14"/>
      <c r="F255" s="36"/>
      <c r="G255" s="36"/>
    </row>
    <row r="256" spans="1:7" ht="14.25" customHeight="1">
      <c r="A256" s="69"/>
      <c r="B256" s="83"/>
      <c r="C256" s="74"/>
      <c r="D256" s="6" t="s">
        <v>37</v>
      </c>
      <c r="E256" s="14"/>
      <c r="F256" s="36"/>
      <c r="G256" s="36"/>
    </row>
    <row r="257" spans="1:7" ht="14.25" customHeight="1">
      <c r="A257" s="69"/>
      <c r="B257" s="83"/>
      <c r="C257" s="74"/>
      <c r="D257" s="6" t="s">
        <v>38</v>
      </c>
      <c r="E257" s="14">
        <v>1000</v>
      </c>
      <c r="F257" s="36"/>
      <c r="G257" s="36"/>
    </row>
    <row r="258" spans="1:7" ht="18.75" customHeight="1">
      <c r="A258" s="70"/>
      <c r="B258" s="83"/>
      <c r="C258" s="74"/>
      <c r="D258" s="6" t="s">
        <v>8</v>
      </c>
      <c r="E258" s="14"/>
      <c r="F258" s="36"/>
      <c r="G258" s="36"/>
    </row>
    <row r="259" spans="1:7" ht="14.25" customHeight="1">
      <c r="A259" s="79" t="s">
        <v>239</v>
      </c>
      <c r="B259" s="74" t="s">
        <v>240</v>
      </c>
      <c r="C259" s="74" t="s">
        <v>442</v>
      </c>
      <c r="D259" s="6" t="s">
        <v>36</v>
      </c>
      <c r="E259" s="14"/>
      <c r="F259" s="36"/>
      <c r="G259" s="36"/>
    </row>
    <row r="260" spans="1:7" ht="14.25" customHeight="1">
      <c r="A260" s="80"/>
      <c r="B260" s="74"/>
      <c r="C260" s="74"/>
      <c r="D260" s="6" t="s">
        <v>37</v>
      </c>
      <c r="E260" s="14"/>
      <c r="F260" s="36"/>
      <c r="G260" s="36"/>
    </row>
    <row r="261" spans="1:7" ht="14.25" customHeight="1">
      <c r="A261" s="80"/>
      <c r="B261" s="74"/>
      <c r="C261" s="74"/>
      <c r="D261" s="6" t="s">
        <v>38</v>
      </c>
      <c r="E261" s="14">
        <v>100</v>
      </c>
      <c r="F261" s="36"/>
      <c r="G261" s="36"/>
    </row>
    <row r="262" spans="1:7" ht="14.25" customHeight="1">
      <c r="A262" s="81"/>
      <c r="B262" s="74"/>
      <c r="C262" s="74"/>
      <c r="D262" s="6" t="s">
        <v>8</v>
      </c>
      <c r="E262" s="14"/>
      <c r="F262" s="36"/>
      <c r="G262" s="36"/>
    </row>
    <row r="263" spans="1:7" ht="14.25" customHeight="1">
      <c r="A263" s="75" t="s">
        <v>242</v>
      </c>
      <c r="B263" s="74" t="s">
        <v>243</v>
      </c>
      <c r="C263" s="74" t="s">
        <v>247</v>
      </c>
      <c r="D263" s="6" t="s">
        <v>36</v>
      </c>
      <c r="E263" s="14"/>
      <c r="F263" s="36"/>
      <c r="G263" s="36"/>
    </row>
    <row r="264" spans="1:7" ht="14.25" customHeight="1">
      <c r="A264" s="75"/>
      <c r="B264" s="74"/>
      <c r="C264" s="74"/>
      <c r="D264" s="6" t="s">
        <v>37</v>
      </c>
      <c r="E264" s="14"/>
      <c r="F264" s="36"/>
      <c r="G264" s="36"/>
    </row>
    <row r="265" spans="1:7" ht="14.25" customHeight="1">
      <c r="A265" s="75"/>
      <c r="B265" s="74"/>
      <c r="C265" s="74"/>
      <c r="D265" s="6" t="s">
        <v>38</v>
      </c>
      <c r="E265" s="14">
        <v>200</v>
      </c>
      <c r="F265" s="36"/>
      <c r="G265" s="36"/>
    </row>
    <row r="266" spans="1:7" ht="18" customHeight="1">
      <c r="A266" s="75"/>
      <c r="B266" s="74"/>
      <c r="C266" s="74"/>
      <c r="D266" s="6" t="s">
        <v>8</v>
      </c>
      <c r="E266" s="14">
        <v>300</v>
      </c>
      <c r="F266" s="36"/>
      <c r="G266" s="36"/>
    </row>
    <row r="267" spans="1:7" ht="12.75" customHeight="1">
      <c r="A267" s="68" t="s">
        <v>244</v>
      </c>
      <c r="B267" s="74" t="s">
        <v>245</v>
      </c>
      <c r="C267" s="74" t="s">
        <v>248</v>
      </c>
      <c r="D267" s="6" t="s">
        <v>36</v>
      </c>
      <c r="E267" s="14"/>
      <c r="F267" s="36"/>
      <c r="G267" s="36"/>
    </row>
    <row r="268" spans="1:7" ht="12.75" customHeight="1">
      <c r="A268" s="69"/>
      <c r="B268" s="74"/>
      <c r="C268" s="74"/>
      <c r="D268" s="6" t="s">
        <v>37</v>
      </c>
      <c r="E268" s="14"/>
      <c r="F268" s="36"/>
      <c r="G268" s="36"/>
    </row>
    <row r="269" spans="1:7" ht="12.75" customHeight="1">
      <c r="A269" s="69"/>
      <c r="B269" s="74"/>
      <c r="C269" s="74"/>
      <c r="D269" s="6" t="s">
        <v>38</v>
      </c>
      <c r="E269" s="14">
        <v>50</v>
      </c>
      <c r="F269" s="36"/>
      <c r="G269" s="36"/>
    </row>
    <row r="270" spans="1:7" ht="12" customHeight="1">
      <c r="A270" s="69"/>
      <c r="B270" s="74"/>
      <c r="C270" s="74"/>
      <c r="D270" s="6" t="s">
        <v>8</v>
      </c>
      <c r="E270" s="14"/>
      <c r="F270" s="36"/>
      <c r="G270" s="36"/>
    </row>
    <row r="271" spans="1:7" ht="13.5" customHeight="1">
      <c r="A271" s="75" t="s">
        <v>246</v>
      </c>
      <c r="B271" s="74" t="s">
        <v>421</v>
      </c>
      <c r="C271" s="74" t="s">
        <v>249</v>
      </c>
      <c r="D271" s="6" t="s">
        <v>36</v>
      </c>
      <c r="E271" s="14"/>
      <c r="F271" s="36"/>
      <c r="G271" s="36"/>
    </row>
    <row r="272" spans="1:7" ht="13.5" customHeight="1">
      <c r="A272" s="75"/>
      <c r="B272" s="74"/>
      <c r="C272" s="74"/>
      <c r="D272" s="6" t="s">
        <v>37</v>
      </c>
      <c r="E272" s="14"/>
      <c r="F272" s="36"/>
      <c r="G272" s="36"/>
    </row>
    <row r="273" spans="1:7" ht="13.5" customHeight="1">
      <c r="A273" s="75"/>
      <c r="B273" s="74"/>
      <c r="C273" s="74"/>
      <c r="D273" s="6" t="s">
        <v>38</v>
      </c>
      <c r="E273" s="14">
        <v>100</v>
      </c>
      <c r="F273" s="36"/>
      <c r="G273" s="36"/>
    </row>
    <row r="274" spans="1:7" ht="19.5" customHeight="1">
      <c r="A274" s="75"/>
      <c r="B274" s="74"/>
      <c r="C274" s="74"/>
      <c r="D274" s="6" t="s">
        <v>8</v>
      </c>
      <c r="E274" s="14"/>
      <c r="F274" s="36"/>
      <c r="G274" s="36"/>
    </row>
    <row r="275" spans="1:7" ht="14.25" customHeight="1">
      <c r="A275" s="75" t="s">
        <v>252</v>
      </c>
      <c r="B275" s="76" t="s">
        <v>250</v>
      </c>
      <c r="C275" s="74" t="s">
        <v>254</v>
      </c>
      <c r="D275" s="6" t="s">
        <v>36</v>
      </c>
      <c r="E275" s="14"/>
      <c r="F275" s="36"/>
      <c r="G275" s="36"/>
    </row>
    <row r="276" spans="1:7" ht="14.25" customHeight="1">
      <c r="A276" s="75"/>
      <c r="B276" s="77"/>
      <c r="C276" s="74"/>
      <c r="D276" s="6" t="s">
        <v>37</v>
      </c>
      <c r="E276" s="14"/>
      <c r="F276" s="36"/>
      <c r="G276" s="36"/>
    </row>
    <row r="277" spans="1:7" ht="14.25" customHeight="1">
      <c r="A277" s="75"/>
      <c r="B277" s="77"/>
      <c r="C277" s="74"/>
      <c r="D277" s="6" t="s">
        <v>38</v>
      </c>
      <c r="E277" s="14">
        <v>550</v>
      </c>
      <c r="F277" s="36"/>
      <c r="G277" s="36"/>
    </row>
    <row r="278" spans="1:7" ht="34.5" customHeight="1">
      <c r="A278" s="75"/>
      <c r="B278" s="78"/>
      <c r="C278" s="74"/>
      <c r="D278" s="6" t="s">
        <v>8</v>
      </c>
      <c r="E278" s="14"/>
      <c r="F278" s="36"/>
      <c r="G278" s="36"/>
    </row>
    <row r="279" spans="1:7" ht="14.25" customHeight="1">
      <c r="A279" s="75" t="s">
        <v>253</v>
      </c>
      <c r="B279" s="76" t="s">
        <v>251</v>
      </c>
      <c r="C279" s="74" t="s">
        <v>255</v>
      </c>
      <c r="D279" s="6" t="s">
        <v>36</v>
      </c>
      <c r="E279" s="14"/>
      <c r="F279" s="36"/>
      <c r="G279" s="36"/>
    </row>
    <row r="280" spans="1:7" ht="14.25" customHeight="1">
      <c r="A280" s="75"/>
      <c r="B280" s="77"/>
      <c r="C280" s="74"/>
      <c r="D280" s="6" t="s">
        <v>37</v>
      </c>
      <c r="E280" s="14"/>
      <c r="F280" s="36"/>
      <c r="G280" s="36"/>
    </row>
    <row r="281" spans="1:7" ht="14.25" customHeight="1">
      <c r="A281" s="75"/>
      <c r="B281" s="77"/>
      <c r="C281" s="74"/>
      <c r="D281" s="6" t="s">
        <v>38</v>
      </c>
      <c r="E281" s="14">
        <v>300</v>
      </c>
      <c r="F281" s="36"/>
      <c r="G281" s="36"/>
    </row>
    <row r="282" spans="1:7" ht="32.25" customHeight="1">
      <c r="A282" s="75"/>
      <c r="B282" s="78"/>
      <c r="C282" s="74"/>
      <c r="D282" s="6" t="s">
        <v>8</v>
      </c>
      <c r="E282" s="14">
        <v>250</v>
      </c>
      <c r="F282" s="36"/>
      <c r="G282" s="36"/>
    </row>
    <row r="283" spans="1:7" ht="12.75" customHeight="1">
      <c r="A283" s="68" t="s">
        <v>256</v>
      </c>
      <c r="B283" s="71" t="s">
        <v>257</v>
      </c>
      <c r="C283" s="71" t="s">
        <v>258</v>
      </c>
      <c r="D283" s="6" t="s">
        <v>36</v>
      </c>
      <c r="E283" s="14"/>
      <c r="F283" s="36"/>
      <c r="G283" s="36"/>
    </row>
    <row r="284" spans="1:7" ht="12.75" customHeight="1">
      <c r="A284" s="69"/>
      <c r="B284" s="72"/>
      <c r="C284" s="72"/>
      <c r="D284" s="6" t="s">
        <v>37</v>
      </c>
      <c r="E284" s="14">
        <v>100</v>
      </c>
      <c r="F284" s="36"/>
      <c r="G284" s="36"/>
    </row>
    <row r="285" spans="1:7" ht="12.75" customHeight="1">
      <c r="A285" s="69"/>
      <c r="B285" s="72"/>
      <c r="C285" s="72"/>
      <c r="D285" s="6" t="s">
        <v>38</v>
      </c>
      <c r="E285" s="14">
        <v>1000</v>
      </c>
      <c r="F285" s="36"/>
      <c r="G285" s="36"/>
    </row>
    <row r="286" spans="1:7" ht="12.75" customHeight="1">
      <c r="A286" s="70"/>
      <c r="B286" s="73"/>
      <c r="C286" s="73"/>
      <c r="D286" s="6" t="s">
        <v>8</v>
      </c>
      <c r="E286" s="14">
        <v>1100</v>
      </c>
      <c r="F286" s="36"/>
      <c r="G286" s="36"/>
    </row>
    <row r="287" spans="1:7" ht="12.75" customHeight="1">
      <c r="A287" s="68" t="s">
        <v>259</v>
      </c>
      <c r="B287" s="71" t="s">
        <v>260</v>
      </c>
      <c r="C287" s="74" t="s">
        <v>145</v>
      </c>
      <c r="D287" s="6" t="s">
        <v>36</v>
      </c>
      <c r="E287" s="14"/>
      <c r="F287" s="36"/>
      <c r="G287" s="36"/>
    </row>
    <row r="288" spans="1:7" ht="12.75" customHeight="1">
      <c r="A288" s="69"/>
      <c r="B288" s="72"/>
      <c r="C288" s="74"/>
      <c r="D288" s="6" t="s">
        <v>37</v>
      </c>
      <c r="E288" s="14"/>
      <c r="F288" s="36"/>
      <c r="G288" s="36"/>
    </row>
    <row r="289" spans="1:7" ht="12.75" customHeight="1">
      <c r="A289" s="69"/>
      <c r="B289" s="72"/>
      <c r="C289" s="74"/>
      <c r="D289" s="6" t="s">
        <v>38</v>
      </c>
      <c r="E289" s="14">
        <v>90</v>
      </c>
      <c r="F289" s="36"/>
      <c r="G289" s="36"/>
    </row>
    <row r="290" spans="1:7" ht="14.25" customHeight="1">
      <c r="A290" s="70"/>
      <c r="B290" s="73"/>
      <c r="C290" s="74"/>
      <c r="D290" s="6" t="s">
        <v>8</v>
      </c>
      <c r="E290" s="14"/>
      <c r="F290" s="36"/>
      <c r="G290" s="36"/>
    </row>
    <row r="291" spans="1:7" ht="14.25" customHeight="1">
      <c r="A291" s="68" t="s">
        <v>261</v>
      </c>
      <c r="B291" s="71" t="s">
        <v>262</v>
      </c>
      <c r="C291" s="71" t="s">
        <v>145</v>
      </c>
      <c r="D291" s="6" t="s">
        <v>36</v>
      </c>
      <c r="E291" s="14"/>
      <c r="F291" s="36"/>
      <c r="G291" s="36"/>
    </row>
    <row r="292" spans="1:7" ht="14.25" customHeight="1">
      <c r="A292" s="69"/>
      <c r="B292" s="72"/>
      <c r="C292" s="72"/>
      <c r="D292" s="6" t="s">
        <v>37</v>
      </c>
      <c r="E292" s="14"/>
      <c r="F292" s="36"/>
      <c r="G292" s="36"/>
    </row>
    <row r="293" spans="1:7" ht="14.25" customHeight="1">
      <c r="A293" s="69"/>
      <c r="B293" s="72"/>
      <c r="C293" s="72"/>
      <c r="D293" s="6" t="s">
        <v>38</v>
      </c>
      <c r="E293" s="14">
        <v>15</v>
      </c>
      <c r="F293" s="36"/>
      <c r="G293" s="36"/>
    </row>
    <row r="294" spans="1:7" ht="14.25" customHeight="1">
      <c r="A294" s="70"/>
      <c r="B294" s="73"/>
      <c r="C294" s="73"/>
      <c r="D294" s="6" t="s">
        <v>8</v>
      </c>
      <c r="E294" s="14">
        <v>20</v>
      </c>
      <c r="F294" s="36"/>
      <c r="G294" s="36"/>
    </row>
    <row r="295" spans="1:7" ht="14.25" customHeight="1">
      <c r="A295" s="68" t="s">
        <v>263</v>
      </c>
      <c r="B295" s="71" t="s">
        <v>264</v>
      </c>
      <c r="C295" s="71" t="s">
        <v>265</v>
      </c>
      <c r="D295" s="6" t="s">
        <v>36</v>
      </c>
      <c r="E295" s="14"/>
      <c r="F295" s="7"/>
      <c r="G295" s="67"/>
    </row>
    <row r="296" spans="1:7" ht="14.25" customHeight="1">
      <c r="A296" s="69"/>
      <c r="B296" s="72"/>
      <c r="C296" s="72"/>
      <c r="D296" s="6" t="s">
        <v>37</v>
      </c>
      <c r="E296" s="14">
        <v>100</v>
      </c>
      <c r="F296" s="7"/>
      <c r="G296" s="67"/>
    </row>
    <row r="297" spans="1:7" ht="14.25" customHeight="1">
      <c r="A297" s="69"/>
      <c r="B297" s="72"/>
      <c r="C297" s="72"/>
      <c r="D297" s="6" t="s">
        <v>38</v>
      </c>
      <c r="E297" s="14"/>
      <c r="F297" s="7"/>
      <c r="G297" s="67"/>
    </row>
    <row r="298" spans="1:7" ht="32.25" customHeight="1">
      <c r="A298" s="70"/>
      <c r="B298" s="73"/>
      <c r="C298" s="73"/>
      <c r="D298" s="6" t="s">
        <v>8</v>
      </c>
      <c r="E298" s="14">
        <v>900</v>
      </c>
      <c r="F298" s="7"/>
      <c r="G298" s="67"/>
    </row>
    <row r="299" spans="1:7" s="13" customFormat="1" ht="12.75" customHeight="1">
      <c r="A299" s="100"/>
      <c r="B299" s="84" t="s">
        <v>227</v>
      </c>
      <c r="C299" s="84"/>
      <c r="D299" s="11" t="s">
        <v>36</v>
      </c>
      <c r="E299" s="12">
        <f>E239+E243+E247+E251+E255+E259+E263+E267+E271+E275+E279+E283+E287+E291+E295</f>
        <v>0</v>
      </c>
      <c r="F299" s="12">
        <f>F239+F243+F247+F251+F255+F259+F263+F267+F271+F275+F279+F283+F287+F291+F295</f>
        <v>0</v>
      </c>
      <c r="G299" s="102"/>
    </row>
    <row r="300" spans="1:7" s="13" customFormat="1" ht="12.75" customHeight="1">
      <c r="A300" s="100"/>
      <c r="B300" s="84"/>
      <c r="C300" s="84"/>
      <c r="D300" s="11" t="s">
        <v>37</v>
      </c>
      <c r="E300" s="12">
        <f aca="true" t="shared" si="4" ref="E300:F302">E240+E244+E248+E252+E256+E260+E264+E268+E272+E276+E280+E284+E288+E292+E296</f>
        <v>200</v>
      </c>
      <c r="F300" s="12">
        <f t="shared" si="4"/>
        <v>0</v>
      </c>
      <c r="G300" s="102"/>
    </row>
    <row r="301" spans="1:7" s="13" customFormat="1" ht="12.75" customHeight="1">
      <c r="A301" s="100"/>
      <c r="B301" s="84"/>
      <c r="C301" s="84"/>
      <c r="D301" s="11" t="s">
        <v>38</v>
      </c>
      <c r="E301" s="12">
        <f t="shared" si="4"/>
        <v>4155</v>
      </c>
      <c r="F301" s="12">
        <f t="shared" si="4"/>
        <v>0</v>
      </c>
      <c r="G301" s="102"/>
    </row>
    <row r="302" spans="1:7" s="13" customFormat="1" ht="12.75" customHeight="1">
      <c r="A302" s="100"/>
      <c r="B302" s="84"/>
      <c r="C302" s="84"/>
      <c r="D302" s="11" t="s">
        <v>8</v>
      </c>
      <c r="E302" s="12">
        <f t="shared" si="4"/>
        <v>2570</v>
      </c>
      <c r="F302" s="12">
        <f t="shared" si="4"/>
        <v>0</v>
      </c>
      <c r="G302" s="102"/>
    </row>
    <row r="303" spans="1:7" s="13" customFormat="1" ht="13.5" customHeight="1">
      <c r="A303" s="100"/>
      <c r="B303" s="84" t="s">
        <v>1</v>
      </c>
      <c r="C303" s="84"/>
      <c r="D303" s="11" t="s">
        <v>36</v>
      </c>
      <c r="E303" s="12">
        <f aca="true" t="shared" si="5" ref="E303:F306">E91+E144+E173+E234+E299</f>
        <v>133350.2594</v>
      </c>
      <c r="F303" s="12">
        <f t="shared" si="5"/>
        <v>0</v>
      </c>
      <c r="G303" s="102"/>
    </row>
    <row r="304" spans="1:7" s="13" customFormat="1" ht="13.5" customHeight="1">
      <c r="A304" s="100"/>
      <c r="B304" s="84"/>
      <c r="C304" s="84"/>
      <c r="D304" s="11" t="s">
        <v>37</v>
      </c>
      <c r="E304" s="12">
        <f t="shared" si="5"/>
        <v>13127.198</v>
      </c>
      <c r="F304" s="12">
        <f t="shared" si="5"/>
        <v>0</v>
      </c>
      <c r="G304" s="102"/>
    </row>
    <row r="305" spans="1:7" s="13" customFormat="1" ht="13.5" customHeight="1">
      <c r="A305" s="100"/>
      <c r="B305" s="84"/>
      <c r="C305" s="84"/>
      <c r="D305" s="11" t="s">
        <v>38</v>
      </c>
      <c r="E305" s="12">
        <f t="shared" si="5"/>
        <v>25483.6504</v>
      </c>
      <c r="F305" s="12">
        <f t="shared" si="5"/>
        <v>654.7</v>
      </c>
      <c r="G305" s="102"/>
    </row>
    <row r="306" spans="1:7" s="13" customFormat="1" ht="13.5" customHeight="1">
      <c r="A306" s="100"/>
      <c r="B306" s="84"/>
      <c r="C306" s="84"/>
      <c r="D306" s="11" t="s">
        <v>8</v>
      </c>
      <c r="E306" s="12">
        <f t="shared" si="5"/>
        <v>25305.0496</v>
      </c>
      <c r="F306" s="12">
        <f t="shared" si="5"/>
        <v>0</v>
      </c>
      <c r="G306" s="102"/>
    </row>
    <row r="307" spans="1:7" ht="14.25" customHeight="1">
      <c r="A307" s="105" t="s">
        <v>3</v>
      </c>
      <c r="B307" s="105"/>
      <c r="C307" s="105"/>
      <c r="D307" s="105"/>
      <c r="E307" s="105"/>
      <c r="F307" s="105"/>
      <c r="G307" s="105"/>
    </row>
    <row r="308" spans="1:7" ht="12.75" customHeight="1">
      <c r="A308" s="68" t="s">
        <v>9</v>
      </c>
      <c r="B308" s="71" t="s">
        <v>266</v>
      </c>
      <c r="C308" s="71" t="s">
        <v>273</v>
      </c>
      <c r="D308" s="6" t="s">
        <v>36</v>
      </c>
      <c r="E308" s="5"/>
      <c r="F308" s="7"/>
      <c r="G308" s="67"/>
    </row>
    <row r="309" spans="1:7" ht="14.25" customHeight="1">
      <c r="A309" s="69"/>
      <c r="B309" s="72"/>
      <c r="C309" s="72"/>
      <c r="D309" s="6" t="s">
        <v>37</v>
      </c>
      <c r="E309" s="5"/>
      <c r="F309" s="7"/>
      <c r="G309" s="67"/>
    </row>
    <row r="310" spans="1:7" ht="13.5" customHeight="1">
      <c r="A310" s="69"/>
      <c r="B310" s="72"/>
      <c r="C310" s="72"/>
      <c r="D310" s="6" t="s">
        <v>38</v>
      </c>
      <c r="E310" s="16">
        <v>20</v>
      </c>
      <c r="F310" s="7"/>
      <c r="G310" s="67"/>
    </row>
    <row r="311" spans="1:7" ht="14.25" customHeight="1">
      <c r="A311" s="70"/>
      <c r="B311" s="72"/>
      <c r="C311" s="73"/>
      <c r="D311" s="6" t="s">
        <v>8</v>
      </c>
      <c r="E311" s="5">
        <v>20</v>
      </c>
      <c r="F311" s="7"/>
      <c r="G311" s="67"/>
    </row>
    <row r="312" spans="1:7" ht="13.5" customHeight="1">
      <c r="A312" s="79" t="s">
        <v>13</v>
      </c>
      <c r="B312" s="74" t="s">
        <v>267</v>
      </c>
      <c r="C312" s="74" t="s">
        <v>440</v>
      </c>
      <c r="D312" s="6" t="s">
        <v>36</v>
      </c>
      <c r="E312" s="5"/>
      <c r="F312" s="7"/>
      <c r="G312" s="8"/>
    </row>
    <row r="313" spans="1:7" ht="13.5" customHeight="1">
      <c r="A313" s="80"/>
      <c r="B313" s="74"/>
      <c r="C313" s="74"/>
      <c r="D313" s="6" t="s">
        <v>37</v>
      </c>
      <c r="E313" s="5"/>
      <c r="F313" s="7"/>
      <c r="G313" s="8"/>
    </row>
    <row r="314" spans="1:7" ht="13.5" customHeight="1">
      <c r="A314" s="80"/>
      <c r="B314" s="74"/>
      <c r="C314" s="74"/>
      <c r="D314" s="6" t="s">
        <v>38</v>
      </c>
      <c r="E314" s="5">
        <v>30</v>
      </c>
      <c r="F314" s="7"/>
      <c r="G314" s="8"/>
    </row>
    <row r="315" spans="1:7" ht="15" customHeight="1">
      <c r="A315" s="81"/>
      <c r="B315" s="74"/>
      <c r="C315" s="74"/>
      <c r="D315" s="6" t="s">
        <v>8</v>
      </c>
      <c r="E315" s="5"/>
      <c r="F315" s="7"/>
      <c r="G315" s="8"/>
    </row>
    <row r="316" spans="1:7" ht="13.5" customHeight="1">
      <c r="A316" s="68" t="s">
        <v>268</v>
      </c>
      <c r="B316" s="72" t="s">
        <v>269</v>
      </c>
      <c r="C316" s="72" t="s">
        <v>272</v>
      </c>
      <c r="D316" s="6" t="s">
        <v>36</v>
      </c>
      <c r="E316" s="5"/>
      <c r="F316" s="7"/>
      <c r="G316" s="8"/>
    </row>
    <row r="317" spans="1:7" ht="13.5" customHeight="1">
      <c r="A317" s="69"/>
      <c r="B317" s="72"/>
      <c r="C317" s="72"/>
      <c r="D317" s="6" t="s">
        <v>37</v>
      </c>
      <c r="E317" s="5"/>
      <c r="F317" s="7"/>
      <c r="G317" s="8"/>
    </row>
    <row r="318" spans="1:7" ht="13.5" customHeight="1">
      <c r="A318" s="69"/>
      <c r="B318" s="72"/>
      <c r="C318" s="72"/>
      <c r="D318" s="6" t="s">
        <v>38</v>
      </c>
      <c r="E318" s="5"/>
      <c r="F318" s="7"/>
      <c r="G318" s="8"/>
    </row>
    <row r="319" spans="1:7" ht="13.5" customHeight="1">
      <c r="A319" s="70"/>
      <c r="B319" s="73"/>
      <c r="C319" s="73"/>
      <c r="D319" s="6" t="s">
        <v>8</v>
      </c>
      <c r="E319" s="5">
        <v>1500</v>
      </c>
      <c r="F319" s="7"/>
      <c r="G319" s="8"/>
    </row>
    <row r="320" spans="1:7" ht="13.5" customHeight="1">
      <c r="A320" s="68" t="s">
        <v>270</v>
      </c>
      <c r="B320" s="71" t="s">
        <v>271</v>
      </c>
      <c r="C320" s="71" t="s">
        <v>272</v>
      </c>
      <c r="D320" s="6" t="s">
        <v>36</v>
      </c>
      <c r="E320" s="5">
        <v>415</v>
      </c>
      <c r="F320" s="7"/>
      <c r="G320" s="67"/>
    </row>
    <row r="321" spans="1:7" ht="13.5" customHeight="1">
      <c r="A321" s="69"/>
      <c r="B321" s="72"/>
      <c r="C321" s="72"/>
      <c r="D321" s="6" t="s">
        <v>37</v>
      </c>
      <c r="E321" s="5"/>
      <c r="F321" s="7"/>
      <c r="G321" s="67"/>
    </row>
    <row r="322" spans="1:7" ht="13.5" customHeight="1">
      <c r="A322" s="69"/>
      <c r="B322" s="72"/>
      <c r="C322" s="72"/>
      <c r="D322" s="6" t="s">
        <v>38</v>
      </c>
      <c r="E322" s="5"/>
      <c r="F322" s="7"/>
      <c r="G322" s="67"/>
    </row>
    <row r="323" spans="1:7" ht="13.5" customHeight="1">
      <c r="A323" s="70"/>
      <c r="B323" s="73"/>
      <c r="C323" s="73"/>
      <c r="D323" s="6" t="s">
        <v>8</v>
      </c>
      <c r="E323" s="5"/>
      <c r="F323" s="7"/>
      <c r="G323" s="67"/>
    </row>
    <row r="324" spans="1:7" ht="16.5" customHeight="1">
      <c r="A324" s="75"/>
      <c r="B324" s="84" t="s">
        <v>2</v>
      </c>
      <c r="C324" s="74"/>
      <c r="D324" s="11" t="s">
        <v>36</v>
      </c>
      <c r="E324" s="12">
        <f>E308+E312+E316+E320</f>
        <v>415</v>
      </c>
      <c r="F324" s="12">
        <f>F308+F312+F316+F320</f>
        <v>0</v>
      </c>
      <c r="G324" s="67"/>
    </row>
    <row r="325" spans="1:7" ht="16.5" customHeight="1">
      <c r="A325" s="75"/>
      <c r="B325" s="84"/>
      <c r="C325" s="74"/>
      <c r="D325" s="11" t="s">
        <v>37</v>
      </c>
      <c r="E325" s="12">
        <f aca="true" t="shared" si="6" ref="E325:F327">E309+E313+E317+E321</f>
        <v>0</v>
      </c>
      <c r="F325" s="12">
        <f t="shared" si="6"/>
        <v>0</v>
      </c>
      <c r="G325" s="67"/>
    </row>
    <row r="326" spans="1:7" ht="16.5" customHeight="1">
      <c r="A326" s="75"/>
      <c r="B326" s="84"/>
      <c r="C326" s="74"/>
      <c r="D326" s="11" t="s">
        <v>38</v>
      </c>
      <c r="E326" s="12">
        <f t="shared" si="6"/>
        <v>50</v>
      </c>
      <c r="F326" s="12">
        <f t="shared" si="6"/>
        <v>0</v>
      </c>
      <c r="G326" s="67"/>
    </row>
    <row r="327" spans="1:7" ht="16.5" customHeight="1">
      <c r="A327" s="75"/>
      <c r="B327" s="84"/>
      <c r="C327" s="74"/>
      <c r="D327" s="11" t="s">
        <v>8</v>
      </c>
      <c r="E327" s="12">
        <f t="shared" si="6"/>
        <v>1520</v>
      </c>
      <c r="F327" s="12">
        <f t="shared" si="6"/>
        <v>0</v>
      </c>
      <c r="G327" s="67"/>
    </row>
    <row r="328" spans="1:7" ht="16.5" customHeight="1">
      <c r="A328" s="105" t="s">
        <v>274</v>
      </c>
      <c r="B328" s="105"/>
      <c r="C328" s="105"/>
      <c r="D328" s="105"/>
      <c r="E328" s="105"/>
      <c r="F328" s="105"/>
      <c r="G328" s="105"/>
    </row>
    <row r="329" spans="1:7" ht="13.5" customHeight="1">
      <c r="A329" s="75" t="s">
        <v>10</v>
      </c>
      <c r="B329" s="71" t="s">
        <v>4</v>
      </c>
      <c r="C329" s="71" t="s">
        <v>277</v>
      </c>
      <c r="D329" s="6" t="s">
        <v>36</v>
      </c>
      <c r="E329" s="5">
        <v>2296</v>
      </c>
      <c r="F329" s="7"/>
      <c r="G329" s="67"/>
    </row>
    <row r="330" spans="1:7" ht="13.5" customHeight="1">
      <c r="A330" s="75"/>
      <c r="B330" s="72"/>
      <c r="C330" s="72"/>
      <c r="D330" s="6" t="s">
        <v>37</v>
      </c>
      <c r="E330" s="5"/>
      <c r="F330" s="7"/>
      <c r="G330" s="67"/>
    </row>
    <row r="331" spans="1:7" ht="13.5" customHeight="1">
      <c r="A331" s="75"/>
      <c r="B331" s="72"/>
      <c r="C331" s="72"/>
      <c r="D331" s="6" t="s">
        <v>38</v>
      </c>
      <c r="E331" s="5"/>
      <c r="F331" s="7"/>
      <c r="G331" s="67"/>
    </row>
    <row r="332" spans="1:7" ht="13.5" customHeight="1">
      <c r="A332" s="75"/>
      <c r="B332" s="73"/>
      <c r="C332" s="73"/>
      <c r="D332" s="6" t="s">
        <v>8</v>
      </c>
      <c r="E332" s="5"/>
      <c r="F332" s="7"/>
      <c r="G332" s="67"/>
    </row>
    <row r="333" spans="1:7" ht="13.5" customHeight="1">
      <c r="A333" s="68" t="s">
        <v>30</v>
      </c>
      <c r="B333" s="71" t="s">
        <v>275</v>
      </c>
      <c r="C333" s="71" t="s">
        <v>278</v>
      </c>
      <c r="D333" s="6" t="s">
        <v>36</v>
      </c>
      <c r="E333" s="5"/>
      <c r="F333" s="7"/>
      <c r="G333" s="8"/>
    </row>
    <row r="334" spans="1:7" ht="13.5" customHeight="1">
      <c r="A334" s="69"/>
      <c r="B334" s="72"/>
      <c r="C334" s="72"/>
      <c r="D334" s="6" t="s">
        <v>37</v>
      </c>
      <c r="E334" s="5"/>
      <c r="F334" s="7"/>
      <c r="G334" s="8"/>
    </row>
    <row r="335" spans="1:7" ht="13.5" customHeight="1">
      <c r="A335" s="69"/>
      <c r="B335" s="72"/>
      <c r="C335" s="72"/>
      <c r="D335" s="6" t="s">
        <v>38</v>
      </c>
      <c r="E335" s="16"/>
      <c r="F335" s="7"/>
      <c r="G335" s="8"/>
    </row>
    <row r="336" spans="1:7" ht="13.5" customHeight="1">
      <c r="A336" s="70"/>
      <c r="B336" s="73"/>
      <c r="C336" s="73"/>
      <c r="D336" s="6" t="s">
        <v>8</v>
      </c>
      <c r="E336" s="5">
        <v>17000</v>
      </c>
      <c r="F336" s="7"/>
      <c r="G336" s="8"/>
    </row>
    <row r="337" spans="1:7" s="13" customFormat="1" ht="15" customHeight="1">
      <c r="A337" s="100"/>
      <c r="B337" s="84" t="s">
        <v>276</v>
      </c>
      <c r="C337" s="101"/>
      <c r="D337" s="11" t="s">
        <v>36</v>
      </c>
      <c r="E337" s="12">
        <f>E329+E333</f>
        <v>2296</v>
      </c>
      <c r="F337" s="12">
        <f>F329+F333</f>
        <v>0</v>
      </c>
      <c r="G337" s="102"/>
    </row>
    <row r="338" spans="1:7" s="13" customFormat="1" ht="15" customHeight="1">
      <c r="A338" s="100"/>
      <c r="B338" s="84"/>
      <c r="C338" s="101"/>
      <c r="D338" s="11" t="s">
        <v>37</v>
      </c>
      <c r="E338" s="12">
        <f aca="true" t="shared" si="7" ref="E338:F340">E330+E334</f>
        <v>0</v>
      </c>
      <c r="F338" s="12">
        <f t="shared" si="7"/>
        <v>0</v>
      </c>
      <c r="G338" s="102"/>
    </row>
    <row r="339" spans="1:7" s="13" customFormat="1" ht="15" customHeight="1">
      <c r="A339" s="100"/>
      <c r="B339" s="84"/>
      <c r="C339" s="101"/>
      <c r="D339" s="11" t="s">
        <v>38</v>
      </c>
      <c r="E339" s="12">
        <f t="shared" si="7"/>
        <v>0</v>
      </c>
      <c r="F339" s="12">
        <f t="shared" si="7"/>
        <v>0</v>
      </c>
      <c r="G339" s="102"/>
    </row>
    <row r="340" spans="1:7" s="13" customFormat="1" ht="20.25" customHeight="1">
      <c r="A340" s="100"/>
      <c r="B340" s="84"/>
      <c r="C340" s="101"/>
      <c r="D340" s="11" t="s">
        <v>8</v>
      </c>
      <c r="E340" s="12">
        <f t="shared" si="7"/>
        <v>17000</v>
      </c>
      <c r="F340" s="12">
        <f t="shared" si="7"/>
        <v>0</v>
      </c>
      <c r="G340" s="102"/>
    </row>
    <row r="341" spans="1:7" ht="12.75" customHeight="1">
      <c r="A341" s="105" t="s">
        <v>20</v>
      </c>
      <c r="B341" s="105"/>
      <c r="C341" s="105"/>
      <c r="D341" s="105"/>
      <c r="E341" s="105"/>
      <c r="F341" s="105"/>
      <c r="G341" s="105"/>
    </row>
    <row r="342" spans="1:7" ht="27" customHeight="1">
      <c r="A342" s="102" t="s">
        <v>279</v>
      </c>
      <c r="B342" s="102"/>
      <c r="C342" s="102"/>
      <c r="D342" s="102"/>
      <c r="E342" s="102"/>
      <c r="F342" s="102"/>
      <c r="G342" s="102"/>
    </row>
    <row r="343" spans="1:7" ht="14.25" customHeight="1">
      <c r="A343" s="68" t="s">
        <v>21</v>
      </c>
      <c r="B343" s="71" t="s">
        <v>281</v>
      </c>
      <c r="C343" s="71" t="s">
        <v>288</v>
      </c>
      <c r="D343" s="6" t="s">
        <v>36</v>
      </c>
      <c r="E343" s="12"/>
      <c r="F343" s="7"/>
      <c r="G343" s="67"/>
    </row>
    <row r="344" spans="1:7" ht="14.25" customHeight="1">
      <c r="A344" s="69"/>
      <c r="B344" s="72"/>
      <c r="C344" s="72"/>
      <c r="D344" s="6" t="s">
        <v>37</v>
      </c>
      <c r="E344" s="5">
        <v>600</v>
      </c>
      <c r="F344" s="7"/>
      <c r="G344" s="67"/>
    </row>
    <row r="345" spans="1:7" ht="14.25" customHeight="1">
      <c r="A345" s="69"/>
      <c r="B345" s="72"/>
      <c r="C345" s="72"/>
      <c r="D345" s="6" t="s">
        <v>38</v>
      </c>
      <c r="E345" s="5">
        <v>500</v>
      </c>
      <c r="F345" s="7"/>
      <c r="G345" s="67"/>
    </row>
    <row r="346" spans="1:7" ht="21" customHeight="1">
      <c r="A346" s="69"/>
      <c r="B346" s="72"/>
      <c r="C346" s="73"/>
      <c r="D346" s="6" t="s">
        <v>8</v>
      </c>
      <c r="E346" s="5"/>
      <c r="F346" s="7"/>
      <c r="G346" s="67"/>
    </row>
    <row r="347" spans="1:7" ht="14.25" customHeight="1">
      <c r="A347" s="75" t="s">
        <v>282</v>
      </c>
      <c r="B347" s="74" t="s">
        <v>283</v>
      </c>
      <c r="C347" s="106" t="s">
        <v>289</v>
      </c>
      <c r="D347" s="6" t="s">
        <v>36</v>
      </c>
      <c r="E347" s="5"/>
      <c r="F347" s="7"/>
      <c r="G347" s="8"/>
    </row>
    <row r="348" spans="1:7" ht="14.25" customHeight="1">
      <c r="A348" s="75"/>
      <c r="B348" s="74"/>
      <c r="C348" s="107"/>
      <c r="D348" s="6" t="s">
        <v>37</v>
      </c>
      <c r="E348" s="5"/>
      <c r="F348" s="7"/>
      <c r="G348" s="8"/>
    </row>
    <row r="349" spans="1:7" ht="14.25" customHeight="1">
      <c r="A349" s="75"/>
      <c r="B349" s="74"/>
      <c r="C349" s="107"/>
      <c r="D349" s="6" t="s">
        <v>38</v>
      </c>
      <c r="E349" s="5">
        <v>100</v>
      </c>
      <c r="F349" s="7"/>
      <c r="G349" s="8"/>
    </row>
    <row r="350" spans="1:7" ht="14.25" customHeight="1">
      <c r="A350" s="75"/>
      <c r="B350" s="74"/>
      <c r="C350" s="108"/>
      <c r="D350" s="6" t="s">
        <v>8</v>
      </c>
      <c r="E350" s="5"/>
      <c r="F350" s="7"/>
      <c r="G350" s="8"/>
    </row>
    <row r="351" spans="1:7" ht="14.25" customHeight="1">
      <c r="A351" s="75" t="s">
        <v>284</v>
      </c>
      <c r="B351" s="74" t="s">
        <v>285</v>
      </c>
      <c r="C351" s="106" t="s">
        <v>290</v>
      </c>
      <c r="D351" s="6" t="s">
        <v>36</v>
      </c>
      <c r="E351" s="5"/>
      <c r="F351" s="7"/>
      <c r="G351" s="8"/>
    </row>
    <row r="352" spans="1:7" ht="14.25" customHeight="1">
      <c r="A352" s="75"/>
      <c r="B352" s="74"/>
      <c r="C352" s="107"/>
      <c r="D352" s="6" t="s">
        <v>37</v>
      </c>
      <c r="E352" s="5"/>
      <c r="F352" s="7"/>
      <c r="G352" s="8"/>
    </row>
    <row r="353" spans="1:7" ht="14.25" customHeight="1">
      <c r="A353" s="75"/>
      <c r="B353" s="74"/>
      <c r="C353" s="107"/>
      <c r="D353" s="6" t="s">
        <v>38</v>
      </c>
      <c r="E353" s="5">
        <v>50</v>
      </c>
      <c r="F353" s="7"/>
      <c r="G353" s="8"/>
    </row>
    <row r="354" spans="1:7" ht="14.25" customHeight="1">
      <c r="A354" s="75"/>
      <c r="B354" s="74"/>
      <c r="C354" s="108"/>
      <c r="D354" s="6" t="s">
        <v>8</v>
      </c>
      <c r="E354" s="5"/>
      <c r="F354" s="7"/>
      <c r="G354" s="8"/>
    </row>
    <row r="355" spans="1:7" ht="14.25" customHeight="1">
      <c r="A355" s="68" t="s">
        <v>286</v>
      </c>
      <c r="B355" s="71" t="s">
        <v>287</v>
      </c>
      <c r="C355" s="71" t="s">
        <v>291</v>
      </c>
      <c r="D355" s="6" t="s">
        <v>36</v>
      </c>
      <c r="E355" s="5"/>
      <c r="F355" s="7"/>
      <c r="G355" s="67"/>
    </row>
    <row r="356" spans="1:7" ht="14.25" customHeight="1">
      <c r="A356" s="69"/>
      <c r="B356" s="72"/>
      <c r="C356" s="72"/>
      <c r="D356" s="6" t="s">
        <v>37</v>
      </c>
      <c r="E356" s="5"/>
      <c r="F356" s="7"/>
      <c r="G356" s="67"/>
    </row>
    <row r="357" spans="1:7" ht="14.25" customHeight="1">
      <c r="A357" s="69"/>
      <c r="B357" s="72"/>
      <c r="C357" s="72"/>
      <c r="D357" s="6" t="s">
        <v>38</v>
      </c>
      <c r="E357" s="5">
        <v>300</v>
      </c>
      <c r="F357" s="7"/>
      <c r="G357" s="67"/>
    </row>
    <row r="358" spans="1:7" ht="18.75" customHeight="1">
      <c r="A358" s="70"/>
      <c r="B358" s="73"/>
      <c r="C358" s="73"/>
      <c r="D358" s="6" t="s">
        <v>8</v>
      </c>
      <c r="E358" s="5">
        <v>300</v>
      </c>
      <c r="F358" s="7"/>
      <c r="G358" s="67"/>
    </row>
    <row r="359" spans="1:7" ht="15" customHeight="1">
      <c r="A359" s="68"/>
      <c r="B359" s="71" t="s">
        <v>428</v>
      </c>
      <c r="C359" s="71"/>
      <c r="D359" s="6" t="s">
        <v>36</v>
      </c>
      <c r="E359" s="5"/>
      <c r="F359" s="7"/>
      <c r="G359" s="67" t="s">
        <v>429</v>
      </c>
    </row>
    <row r="360" spans="1:7" ht="15" customHeight="1">
      <c r="A360" s="69"/>
      <c r="B360" s="72"/>
      <c r="C360" s="72"/>
      <c r="D360" s="6" t="s">
        <v>37</v>
      </c>
      <c r="E360" s="5"/>
      <c r="F360" s="7"/>
      <c r="G360" s="67"/>
    </row>
    <row r="361" spans="1:7" ht="15" customHeight="1">
      <c r="A361" s="69"/>
      <c r="B361" s="72"/>
      <c r="C361" s="72"/>
      <c r="D361" s="6" t="s">
        <v>38</v>
      </c>
      <c r="E361" s="5"/>
      <c r="F361" s="7">
        <v>476.03</v>
      </c>
      <c r="G361" s="67"/>
    </row>
    <row r="362" spans="1:7" ht="15" customHeight="1">
      <c r="A362" s="70"/>
      <c r="B362" s="73"/>
      <c r="C362" s="73"/>
      <c r="D362" s="6" t="s">
        <v>8</v>
      </c>
      <c r="E362" s="5"/>
      <c r="F362" s="7">
        <v>30</v>
      </c>
      <c r="G362" s="67"/>
    </row>
    <row r="363" spans="1:7" ht="15" customHeight="1">
      <c r="A363" s="68"/>
      <c r="B363" s="71" t="s">
        <v>417</v>
      </c>
      <c r="C363" s="71"/>
      <c r="D363" s="6" t="s">
        <v>36</v>
      </c>
      <c r="E363" s="5"/>
      <c r="F363" s="7"/>
      <c r="G363" s="67" t="s">
        <v>418</v>
      </c>
    </row>
    <row r="364" spans="1:7" ht="15" customHeight="1">
      <c r="A364" s="69"/>
      <c r="B364" s="72"/>
      <c r="C364" s="72"/>
      <c r="D364" s="6" t="s">
        <v>37</v>
      </c>
      <c r="E364" s="5"/>
      <c r="F364" s="7"/>
      <c r="G364" s="67"/>
    </row>
    <row r="365" spans="1:7" ht="15" customHeight="1">
      <c r="A365" s="69"/>
      <c r="B365" s="72"/>
      <c r="C365" s="72"/>
      <c r="D365" s="6" t="s">
        <v>38</v>
      </c>
      <c r="E365" s="5"/>
      <c r="F365" s="7">
        <v>1880.6</v>
      </c>
      <c r="G365" s="67"/>
    </row>
    <row r="366" spans="1:7" ht="15" customHeight="1">
      <c r="A366" s="70"/>
      <c r="B366" s="73"/>
      <c r="C366" s="73"/>
      <c r="D366" s="6" t="s">
        <v>8</v>
      </c>
      <c r="E366" s="5"/>
      <c r="F366" s="7"/>
      <c r="G366" s="67"/>
    </row>
    <row r="367" spans="1:7" s="13" customFormat="1" ht="12.75" customHeight="1">
      <c r="A367" s="100"/>
      <c r="B367" s="84" t="s">
        <v>280</v>
      </c>
      <c r="C367" s="84"/>
      <c r="D367" s="11" t="s">
        <v>36</v>
      </c>
      <c r="E367" s="12">
        <f>E343+E347+E351+E355+E359+E363</f>
        <v>0</v>
      </c>
      <c r="F367" s="12">
        <f>F343+F347+F351+F355+F359+F363</f>
        <v>0</v>
      </c>
      <c r="G367" s="102"/>
    </row>
    <row r="368" spans="1:7" s="13" customFormat="1" ht="12.75" customHeight="1">
      <c r="A368" s="100"/>
      <c r="B368" s="84"/>
      <c r="C368" s="84"/>
      <c r="D368" s="11" t="s">
        <v>37</v>
      </c>
      <c r="E368" s="12">
        <f aca="true" t="shared" si="8" ref="E368:F370">E344+E348+E352+E356+E360+E364</f>
        <v>600</v>
      </c>
      <c r="F368" s="12">
        <f t="shared" si="8"/>
        <v>0</v>
      </c>
      <c r="G368" s="102"/>
    </row>
    <row r="369" spans="1:7" s="13" customFormat="1" ht="12.75" customHeight="1">
      <c r="A369" s="100"/>
      <c r="B369" s="84"/>
      <c r="C369" s="84"/>
      <c r="D369" s="11" t="s">
        <v>38</v>
      </c>
      <c r="E369" s="12">
        <f t="shared" si="8"/>
        <v>950</v>
      </c>
      <c r="F369" s="12">
        <f t="shared" si="8"/>
        <v>2356.63</v>
      </c>
      <c r="G369" s="102"/>
    </row>
    <row r="370" spans="1:7" s="13" customFormat="1" ht="36.75" customHeight="1">
      <c r="A370" s="100"/>
      <c r="B370" s="84"/>
      <c r="C370" s="84"/>
      <c r="D370" s="11" t="s">
        <v>8</v>
      </c>
      <c r="E370" s="12">
        <f t="shared" si="8"/>
        <v>300</v>
      </c>
      <c r="F370" s="12">
        <f t="shared" si="8"/>
        <v>30</v>
      </c>
      <c r="G370" s="102"/>
    </row>
    <row r="371" spans="1:7" ht="15" customHeight="1">
      <c r="A371" s="105" t="s">
        <v>292</v>
      </c>
      <c r="B371" s="105"/>
      <c r="C371" s="105"/>
      <c r="D371" s="105"/>
      <c r="E371" s="105"/>
      <c r="F371" s="105"/>
      <c r="G371" s="105"/>
    </row>
    <row r="372" spans="1:7" ht="13.5" customHeight="1">
      <c r="A372" s="75" t="s">
        <v>22</v>
      </c>
      <c r="B372" s="74" t="s">
        <v>294</v>
      </c>
      <c r="C372" s="71" t="s">
        <v>306</v>
      </c>
      <c r="D372" s="6" t="s">
        <v>36</v>
      </c>
      <c r="E372" s="5">
        <v>1000</v>
      </c>
      <c r="F372" s="7"/>
      <c r="G372" s="109"/>
    </row>
    <row r="373" spans="1:7" ht="13.5" customHeight="1">
      <c r="A373" s="75"/>
      <c r="B373" s="74"/>
      <c r="C373" s="72"/>
      <c r="D373" s="6" t="s">
        <v>37</v>
      </c>
      <c r="E373" s="5"/>
      <c r="F373" s="7"/>
      <c r="G373" s="121"/>
    </row>
    <row r="374" spans="1:7" ht="13.5" customHeight="1">
      <c r="A374" s="75"/>
      <c r="B374" s="74"/>
      <c r="C374" s="72"/>
      <c r="D374" s="6" t="s">
        <v>38</v>
      </c>
      <c r="E374" s="5"/>
      <c r="F374" s="7"/>
      <c r="G374" s="121"/>
    </row>
    <row r="375" spans="1:7" ht="13.5" customHeight="1">
      <c r="A375" s="75"/>
      <c r="B375" s="74"/>
      <c r="C375" s="73"/>
      <c r="D375" s="6" t="s">
        <v>8</v>
      </c>
      <c r="E375" s="5"/>
      <c r="F375" s="7"/>
      <c r="G375" s="122"/>
    </row>
    <row r="376" spans="1:7" ht="13.5" customHeight="1">
      <c r="A376" s="68" t="s">
        <v>295</v>
      </c>
      <c r="B376" s="71" t="s">
        <v>296</v>
      </c>
      <c r="C376" s="71" t="s">
        <v>307</v>
      </c>
      <c r="D376" s="6" t="s">
        <v>36</v>
      </c>
      <c r="E376" s="5"/>
      <c r="F376" s="7"/>
      <c r="G376" s="67"/>
    </row>
    <row r="377" spans="1:7" ht="13.5" customHeight="1">
      <c r="A377" s="69"/>
      <c r="B377" s="72"/>
      <c r="C377" s="72"/>
      <c r="D377" s="6" t="s">
        <v>37</v>
      </c>
      <c r="E377" s="5">
        <v>40</v>
      </c>
      <c r="F377" s="7"/>
      <c r="G377" s="67"/>
    </row>
    <row r="378" spans="1:7" ht="13.5" customHeight="1">
      <c r="A378" s="69"/>
      <c r="B378" s="72"/>
      <c r="C378" s="72"/>
      <c r="D378" s="6" t="s">
        <v>38</v>
      </c>
      <c r="E378" s="5">
        <v>260</v>
      </c>
      <c r="F378" s="7"/>
      <c r="G378" s="67"/>
    </row>
    <row r="379" spans="1:7" ht="13.5" customHeight="1">
      <c r="A379" s="70"/>
      <c r="B379" s="73"/>
      <c r="C379" s="73"/>
      <c r="D379" s="6" t="s">
        <v>8</v>
      </c>
      <c r="E379" s="5">
        <v>2300</v>
      </c>
      <c r="F379" s="7"/>
      <c r="G379" s="67"/>
    </row>
    <row r="380" spans="1:7" ht="15" customHeight="1">
      <c r="A380" s="68" t="s">
        <v>297</v>
      </c>
      <c r="B380" s="71" t="s">
        <v>298</v>
      </c>
      <c r="C380" s="71" t="s">
        <v>305</v>
      </c>
      <c r="D380" s="6" t="s">
        <v>36</v>
      </c>
      <c r="E380" s="5"/>
      <c r="F380" s="7"/>
      <c r="G380" s="8"/>
    </row>
    <row r="381" spans="1:7" ht="15" customHeight="1">
      <c r="A381" s="69"/>
      <c r="B381" s="72"/>
      <c r="C381" s="72"/>
      <c r="D381" s="6" t="s">
        <v>37</v>
      </c>
      <c r="E381" s="5">
        <v>50</v>
      </c>
      <c r="F381" s="7"/>
      <c r="G381" s="8"/>
    </row>
    <row r="382" spans="1:7" ht="15" customHeight="1">
      <c r="A382" s="69"/>
      <c r="B382" s="72"/>
      <c r="C382" s="72"/>
      <c r="D382" s="6" t="s">
        <v>38</v>
      </c>
      <c r="E382" s="5">
        <v>300</v>
      </c>
      <c r="F382" s="7"/>
      <c r="G382" s="8"/>
    </row>
    <row r="383" spans="1:7" ht="15" customHeight="1">
      <c r="A383" s="70"/>
      <c r="B383" s="73"/>
      <c r="C383" s="73"/>
      <c r="D383" s="6" t="s">
        <v>8</v>
      </c>
      <c r="E383" s="5">
        <v>1450</v>
      </c>
      <c r="F383" s="7"/>
      <c r="G383" s="8"/>
    </row>
    <row r="384" spans="1:7" ht="15" customHeight="1">
      <c r="A384" s="68" t="s">
        <v>42</v>
      </c>
      <c r="B384" s="71" t="s">
        <v>299</v>
      </c>
      <c r="C384" s="74" t="s">
        <v>121</v>
      </c>
      <c r="D384" s="6" t="s">
        <v>36</v>
      </c>
      <c r="E384" s="5"/>
      <c r="F384" s="7"/>
      <c r="G384" s="8"/>
    </row>
    <row r="385" spans="1:7" ht="15" customHeight="1">
      <c r="A385" s="69"/>
      <c r="B385" s="72"/>
      <c r="C385" s="74"/>
      <c r="D385" s="6" t="s">
        <v>37</v>
      </c>
      <c r="E385" s="5">
        <v>50</v>
      </c>
      <c r="F385" s="7"/>
      <c r="G385" s="8"/>
    </row>
    <row r="386" spans="1:7" ht="15" customHeight="1">
      <c r="A386" s="69"/>
      <c r="B386" s="72"/>
      <c r="C386" s="74"/>
      <c r="D386" s="6" t="s">
        <v>38</v>
      </c>
      <c r="E386" s="5">
        <v>100</v>
      </c>
      <c r="F386" s="7"/>
      <c r="G386" s="8"/>
    </row>
    <row r="387" spans="1:7" ht="27.75" customHeight="1">
      <c r="A387" s="70"/>
      <c r="B387" s="73"/>
      <c r="C387" s="74"/>
      <c r="D387" s="6" t="s">
        <v>8</v>
      </c>
      <c r="E387" s="5">
        <v>1850</v>
      </c>
      <c r="F387" s="7"/>
      <c r="G387" s="8"/>
    </row>
    <row r="388" spans="1:7" ht="15" customHeight="1">
      <c r="A388" s="68" t="s">
        <v>300</v>
      </c>
      <c r="B388" s="71" t="s">
        <v>301</v>
      </c>
      <c r="C388" s="74" t="s">
        <v>130</v>
      </c>
      <c r="D388" s="6" t="s">
        <v>36</v>
      </c>
      <c r="E388" s="14"/>
      <c r="F388" s="7"/>
      <c r="G388" s="8"/>
    </row>
    <row r="389" spans="1:7" ht="15" customHeight="1">
      <c r="A389" s="69"/>
      <c r="B389" s="72"/>
      <c r="C389" s="74"/>
      <c r="D389" s="6" t="s">
        <v>37</v>
      </c>
      <c r="E389" s="14">
        <v>50</v>
      </c>
      <c r="F389" s="7"/>
      <c r="G389" s="8"/>
    </row>
    <row r="390" spans="1:7" ht="15" customHeight="1">
      <c r="A390" s="69"/>
      <c r="B390" s="72"/>
      <c r="C390" s="74"/>
      <c r="D390" s="6" t="s">
        <v>38</v>
      </c>
      <c r="E390" s="14">
        <v>1650</v>
      </c>
      <c r="F390" s="7"/>
      <c r="G390" s="8"/>
    </row>
    <row r="391" spans="1:7" ht="15" customHeight="1">
      <c r="A391" s="70"/>
      <c r="B391" s="73"/>
      <c r="C391" s="74"/>
      <c r="D391" s="6" t="s">
        <v>8</v>
      </c>
      <c r="E391" s="14">
        <v>1600</v>
      </c>
      <c r="F391" s="7"/>
      <c r="G391" s="8"/>
    </row>
    <row r="392" spans="1:7" ht="13.5" customHeight="1">
      <c r="A392" s="68" t="s">
        <v>302</v>
      </c>
      <c r="B392" s="71" t="s">
        <v>303</v>
      </c>
      <c r="C392" s="71" t="s">
        <v>304</v>
      </c>
      <c r="D392" s="6" t="s">
        <v>36</v>
      </c>
      <c r="E392" s="14">
        <v>1300</v>
      </c>
      <c r="F392" s="7"/>
      <c r="G392" s="67"/>
    </row>
    <row r="393" spans="1:7" ht="13.5" customHeight="1">
      <c r="A393" s="69"/>
      <c r="B393" s="72"/>
      <c r="C393" s="72"/>
      <c r="D393" s="6" t="s">
        <v>37</v>
      </c>
      <c r="E393" s="14"/>
      <c r="F393" s="7"/>
      <c r="G393" s="67"/>
    </row>
    <row r="394" spans="1:7" ht="13.5" customHeight="1">
      <c r="A394" s="69"/>
      <c r="B394" s="72"/>
      <c r="C394" s="72"/>
      <c r="D394" s="6" t="s">
        <v>38</v>
      </c>
      <c r="E394" s="14">
        <v>130</v>
      </c>
      <c r="F394" s="7"/>
      <c r="G394" s="67"/>
    </row>
    <row r="395" spans="1:7" ht="13.5" customHeight="1">
      <c r="A395" s="70"/>
      <c r="B395" s="72"/>
      <c r="C395" s="73"/>
      <c r="D395" s="6" t="s">
        <v>8</v>
      </c>
      <c r="E395" s="14"/>
      <c r="F395" s="7"/>
      <c r="G395" s="67"/>
    </row>
    <row r="396" spans="1:7" s="13" customFormat="1" ht="14.25" customHeight="1">
      <c r="A396" s="100"/>
      <c r="B396" s="84" t="s">
        <v>293</v>
      </c>
      <c r="C396" s="84"/>
      <c r="D396" s="11" t="s">
        <v>36</v>
      </c>
      <c r="E396" s="12">
        <f>E372+E376+E380+E384+E388+E392</f>
        <v>2300</v>
      </c>
      <c r="F396" s="12">
        <f>F372+F376+F380+F384+F388+F392</f>
        <v>0</v>
      </c>
      <c r="G396" s="102"/>
    </row>
    <row r="397" spans="1:7" s="13" customFormat="1" ht="14.25" customHeight="1">
      <c r="A397" s="100"/>
      <c r="B397" s="84"/>
      <c r="C397" s="84"/>
      <c r="D397" s="11" t="s">
        <v>37</v>
      </c>
      <c r="E397" s="12">
        <f aca="true" t="shared" si="9" ref="E397:F399">E373+E377+E381+E385+E389+E393</f>
        <v>190</v>
      </c>
      <c r="F397" s="12">
        <f t="shared" si="9"/>
        <v>0</v>
      </c>
      <c r="G397" s="102"/>
    </row>
    <row r="398" spans="1:7" s="13" customFormat="1" ht="14.25" customHeight="1">
      <c r="A398" s="100"/>
      <c r="B398" s="84"/>
      <c r="C398" s="84"/>
      <c r="D398" s="11" t="s">
        <v>38</v>
      </c>
      <c r="E398" s="12">
        <f t="shared" si="9"/>
        <v>2440</v>
      </c>
      <c r="F398" s="12">
        <f t="shared" si="9"/>
        <v>0</v>
      </c>
      <c r="G398" s="102"/>
    </row>
    <row r="399" spans="1:7" s="13" customFormat="1" ht="14.25" customHeight="1">
      <c r="A399" s="100"/>
      <c r="B399" s="84"/>
      <c r="C399" s="84"/>
      <c r="D399" s="11" t="s">
        <v>8</v>
      </c>
      <c r="E399" s="12">
        <f t="shared" si="9"/>
        <v>7200</v>
      </c>
      <c r="F399" s="12">
        <f t="shared" si="9"/>
        <v>0</v>
      </c>
      <c r="G399" s="102"/>
    </row>
    <row r="400" spans="1:7" ht="26.25" customHeight="1">
      <c r="A400" s="105" t="s">
        <v>308</v>
      </c>
      <c r="B400" s="105"/>
      <c r="C400" s="105"/>
      <c r="D400" s="105"/>
      <c r="E400" s="105"/>
      <c r="F400" s="105"/>
      <c r="G400" s="105"/>
    </row>
    <row r="401" spans="1:7" ht="13.5" customHeight="1">
      <c r="A401" s="68" t="s">
        <v>60</v>
      </c>
      <c r="B401" s="71" t="s">
        <v>310</v>
      </c>
      <c r="C401" s="71" t="s">
        <v>306</v>
      </c>
      <c r="D401" s="6" t="s">
        <v>36</v>
      </c>
      <c r="E401" s="14">
        <v>200</v>
      </c>
      <c r="F401" s="7"/>
      <c r="G401" s="67"/>
    </row>
    <row r="402" spans="1:7" ht="13.5" customHeight="1">
      <c r="A402" s="69"/>
      <c r="B402" s="72"/>
      <c r="C402" s="72"/>
      <c r="D402" s="6" t="s">
        <v>37</v>
      </c>
      <c r="E402" s="5"/>
      <c r="F402" s="7"/>
      <c r="G402" s="67"/>
    </row>
    <row r="403" spans="1:7" ht="13.5" customHeight="1">
      <c r="A403" s="69"/>
      <c r="B403" s="72"/>
      <c r="C403" s="72"/>
      <c r="D403" s="6" t="s">
        <v>38</v>
      </c>
      <c r="E403" s="5"/>
      <c r="F403" s="7"/>
      <c r="G403" s="67"/>
    </row>
    <row r="404" spans="1:7" ht="13.5" customHeight="1">
      <c r="A404" s="70"/>
      <c r="B404" s="73"/>
      <c r="C404" s="73"/>
      <c r="D404" s="6" t="s">
        <v>8</v>
      </c>
      <c r="E404" s="5"/>
      <c r="F404" s="7"/>
      <c r="G404" s="67"/>
    </row>
    <row r="405" spans="1:7" s="13" customFormat="1" ht="13.5" customHeight="1">
      <c r="A405" s="75" t="s">
        <v>61</v>
      </c>
      <c r="B405" s="74" t="s">
        <v>311</v>
      </c>
      <c r="C405" s="71" t="s">
        <v>322</v>
      </c>
      <c r="D405" s="6" t="s">
        <v>36</v>
      </c>
      <c r="E405" s="5"/>
      <c r="F405" s="15"/>
      <c r="G405" s="102"/>
    </row>
    <row r="406" spans="1:7" s="13" customFormat="1" ht="13.5" customHeight="1">
      <c r="A406" s="75"/>
      <c r="B406" s="74"/>
      <c r="C406" s="72"/>
      <c r="D406" s="6" t="s">
        <v>37</v>
      </c>
      <c r="E406" s="5"/>
      <c r="F406" s="15"/>
      <c r="G406" s="102"/>
    </row>
    <row r="407" spans="1:7" s="13" customFormat="1" ht="13.5" customHeight="1">
      <c r="A407" s="75"/>
      <c r="B407" s="74"/>
      <c r="C407" s="72"/>
      <c r="D407" s="6" t="s">
        <v>38</v>
      </c>
      <c r="E407" s="5">
        <v>130</v>
      </c>
      <c r="F407" s="7"/>
      <c r="G407" s="102"/>
    </row>
    <row r="408" spans="1:7" ht="13.5" customHeight="1">
      <c r="A408" s="75"/>
      <c r="B408" s="74"/>
      <c r="C408" s="73"/>
      <c r="D408" s="6" t="s">
        <v>8</v>
      </c>
      <c r="E408" s="5">
        <v>130</v>
      </c>
      <c r="F408" s="7"/>
      <c r="G408" s="102"/>
    </row>
    <row r="409" spans="1:7" s="13" customFormat="1" ht="13.5" customHeight="1">
      <c r="A409" s="75" t="s">
        <v>312</v>
      </c>
      <c r="B409" s="74" t="s">
        <v>313</v>
      </c>
      <c r="C409" s="71" t="s">
        <v>323</v>
      </c>
      <c r="D409" s="6" t="s">
        <v>36</v>
      </c>
      <c r="E409" s="5">
        <v>800</v>
      </c>
      <c r="F409" s="7"/>
      <c r="G409" s="67"/>
    </row>
    <row r="410" spans="1:7" s="13" customFormat="1" ht="13.5" customHeight="1">
      <c r="A410" s="75"/>
      <c r="B410" s="74"/>
      <c r="C410" s="72"/>
      <c r="D410" s="6" t="s">
        <v>37</v>
      </c>
      <c r="E410" s="5"/>
      <c r="F410" s="7"/>
      <c r="G410" s="67"/>
    </row>
    <row r="411" spans="1:7" s="13" customFormat="1" ht="13.5" customHeight="1">
      <c r="A411" s="75"/>
      <c r="B411" s="74"/>
      <c r="C411" s="72"/>
      <c r="D411" s="6" t="s">
        <v>38</v>
      </c>
      <c r="E411" s="5"/>
      <c r="F411" s="7"/>
      <c r="G411" s="67"/>
    </row>
    <row r="412" spans="1:7" ht="13.5" customHeight="1">
      <c r="A412" s="75"/>
      <c r="B412" s="74"/>
      <c r="C412" s="73"/>
      <c r="D412" s="6" t="s">
        <v>8</v>
      </c>
      <c r="E412" s="5"/>
      <c r="F412" s="7"/>
      <c r="G412" s="67"/>
    </row>
    <row r="413" spans="1:7" s="13" customFormat="1" ht="13.5" customHeight="1">
      <c r="A413" s="68" t="s">
        <v>314</v>
      </c>
      <c r="B413" s="74" t="s">
        <v>315</v>
      </c>
      <c r="C413" s="71" t="s">
        <v>419</v>
      </c>
      <c r="D413" s="6" t="s">
        <v>36</v>
      </c>
      <c r="E413" s="5"/>
      <c r="F413" s="7"/>
      <c r="G413" s="67"/>
    </row>
    <row r="414" spans="1:7" s="13" customFormat="1" ht="13.5" customHeight="1">
      <c r="A414" s="69"/>
      <c r="B414" s="74"/>
      <c r="C414" s="72"/>
      <c r="D414" s="6" t="s">
        <v>37</v>
      </c>
      <c r="E414" s="5"/>
      <c r="F414" s="7"/>
      <c r="G414" s="67"/>
    </row>
    <row r="415" spans="1:7" s="13" customFormat="1" ht="13.5" customHeight="1">
      <c r="A415" s="69"/>
      <c r="B415" s="74"/>
      <c r="C415" s="72"/>
      <c r="D415" s="6" t="s">
        <v>38</v>
      </c>
      <c r="E415" s="5">
        <v>75</v>
      </c>
      <c r="F415" s="7"/>
      <c r="G415" s="67"/>
    </row>
    <row r="416" spans="1:7" ht="13.5" customHeight="1">
      <c r="A416" s="70"/>
      <c r="B416" s="74"/>
      <c r="C416" s="72"/>
      <c r="D416" s="6" t="s">
        <v>8</v>
      </c>
      <c r="E416" s="5"/>
      <c r="F416" s="7"/>
      <c r="G416" s="67"/>
    </row>
    <row r="417" spans="1:7" s="13" customFormat="1" ht="13.5" customHeight="1">
      <c r="A417" s="68" t="s">
        <v>316</v>
      </c>
      <c r="B417" s="74" t="s">
        <v>317</v>
      </c>
      <c r="C417" s="82" t="s">
        <v>324</v>
      </c>
      <c r="D417" s="6" t="s">
        <v>36</v>
      </c>
      <c r="E417" s="5"/>
      <c r="F417" s="7"/>
      <c r="G417" s="67"/>
    </row>
    <row r="418" spans="1:7" s="13" customFormat="1" ht="13.5" customHeight="1">
      <c r="A418" s="69"/>
      <c r="B418" s="74"/>
      <c r="C418" s="83"/>
      <c r="D418" s="6" t="s">
        <v>37</v>
      </c>
      <c r="E418" s="5"/>
      <c r="F418" s="7"/>
      <c r="G418" s="67"/>
    </row>
    <row r="419" spans="1:7" s="13" customFormat="1" ht="13.5" customHeight="1">
      <c r="A419" s="69"/>
      <c r="B419" s="74"/>
      <c r="C419" s="83"/>
      <c r="D419" s="6" t="s">
        <v>38</v>
      </c>
      <c r="E419" s="5">
        <v>48.28</v>
      </c>
      <c r="F419" s="7"/>
      <c r="G419" s="67"/>
    </row>
    <row r="420" spans="1:7" ht="13.5" customHeight="1">
      <c r="A420" s="70"/>
      <c r="B420" s="74"/>
      <c r="C420" s="91"/>
      <c r="D420" s="6" t="s">
        <v>8</v>
      </c>
      <c r="E420" s="5"/>
      <c r="F420" s="7"/>
      <c r="G420" s="67"/>
    </row>
    <row r="421" spans="1:7" ht="13.5" customHeight="1">
      <c r="A421" s="79" t="s">
        <v>318</v>
      </c>
      <c r="B421" s="74" t="s">
        <v>319</v>
      </c>
      <c r="C421" s="74" t="s">
        <v>291</v>
      </c>
      <c r="D421" s="6" t="s">
        <v>36</v>
      </c>
      <c r="E421" s="5"/>
      <c r="F421" s="5"/>
      <c r="G421" s="109"/>
    </row>
    <row r="422" spans="1:7" ht="13.5" customHeight="1">
      <c r="A422" s="80"/>
      <c r="B422" s="74"/>
      <c r="C422" s="74"/>
      <c r="D422" s="6" t="s">
        <v>37</v>
      </c>
      <c r="E422" s="5"/>
      <c r="F422" s="5"/>
      <c r="G422" s="86"/>
    </row>
    <row r="423" spans="1:7" ht="13.5" customHeight="1">
      <c r="A423" s="80"/>
      <c r="B423" s="74"/>
      <c r="C423" s="74"/>
      <c r="D423" s="6" t="s">
        <v>38</v>
      </c>
      <c r="E423" s="16">
        <v>600</v>
      </c>
      <c r="F423" s="5"/>
      <c r="G423" s="86"/>
    </row>
    <row r="424" spans="1:7" ht="13.5" customHeight="1">
      <c r="A424" s="81"/>
      <c r="B424" s="74"/>
      <c r="C424" s="74"/>
      <c r="D424" s="6" t="s">
        <v>8</v>
      </c>
      <c r="E424" s="5"/>
      <c r="F424" s="5"/>
      <c r="G424" s="87"/>
    </row>
    <row r="425" spans="1:7" ht="13.5" customHeight="1">
      <c r="A425" s="79" t="s">
        <v>320</v>
      </c>
      <c r="B425" s="74" t="s">
        <v>321</v>
      </c>
      <c r="C425" s="74" t="s">
        <v>130</v>
      </c>
      <c r="D425" s="6" t="s">
        <v>36</v>
      </c>
      <c r="E425" s="14"/>
      <c r="F425" s="5"/>
      <c r="G425" s="67" t="s">
        <v>439</v>
      </c>
    </row>
    <row r="426" spans="1:7" ht="13.5" customHeight="1">
      <c r="A426" s="80"/>
      <c r="B426" s="74"/>
      <c r="C426" s="74"/>
      <c r="D426" s="6" t="s">
        <v>37</v>
      </c>
      <c r="E426" s="14"/>
      <c r="F426" s="5"/>
      <c r="G426" s="67"/>
    </row>
    <row r="427" spans="1:7" ht="13.5" customHeight="1">
      <c r="A427" s="80"/>
      <c r="B427" s="74"/>
      <c r="C427" s="74"/>
      <c r="D427" s="6" t="s">
        <v>38</v>
      </c>
      <c r="E427" s="14">
        <v>580</v>
      </c>
      <c r="F427" s="5"/>
      <c r="G427" s="67"/>
    </row>
    <row r="428" spans="1:7" ht="13.5" customHeight="1">
      <c r="A428" s="81"/>
      <c r="B428" s="74"/>
      <c r="C428" s="74"/>
      <c r="D428" s="6" t="s">
        <v>8</v>
      </c>
      <c r="E428" s="14"/>
      <c r="F428" s="5">
        <v>249.75</v>
      </c>
      <c r="G428" s="67"/>
    </row>
    <row r="429" spans="1:7" ht="12.75" customHeight="1">
      <c r="A429" s="68" t="s">
        <v>325</v>
      </c>
      <c r="B429" s="74" t="s">
        <v>326</v>
      </c>
      <c r="C429" s="71" t="s">
        <v>333</v>
      </c>
      <c r="D429" s="6" t="s">
        <v>36</v>
      </c>
      <c r="E429" s="14"/>
      <c r="F429" s="7"/>
      <c r="G429" s="67"/>
    </row>
    <row r="430" spans="1:7" ht="12.75" customHeight="1">
      <c r="A430" s="69"/>
      <c r="B430" s="74"/>
      <c r="C430" s="72"/>
      <c r="D430" s="6" t="s">
        <v>37</v>
      </c>
      <c r="E430" s="14"/>
      <c r="F430" s="7"/>
      <c r="G430" s="67"/>
    </row>
    <row r="431" spans="1:7" ht="12.75" customHeight="1">
      <c r="A431" s="69"/>
      <c r="B431" s="74"/>
      <c r="C431" s="72"/>
      <c r="D431" s="6" t="s">
        <v>38</v>
      </c>
      <c r="E431" s="14">
        <v>66</v>
      </c>
      <c r="F431" s="7"/>
      <c r="G431" s="67"/>
    </row>
    <row r="432" spans="1:7" ht="12.75" customHeight="1">
      <c r="A432" s="70"/>
      <c r="B432" s="74"/>
      <c r="C432" s="73"/>
      <c r="D432" s="6" t="s">
        <v>8</v>
      </c>
      <c r="E432" s="14"/>
      <c r="F432" s="7"/>
      <c r="G432" s="67"/>
    </row>
    <row r="433" spans="1:7" ht="12" customHeight="1">
      <c r="A433" s="68" t="s">
        <v>327</v>
      </c>
      <c r="B433" s="71" t="s">
        <v>328</v>
      </c>
      <c r="C433" s="71" t="s">
        <v>144</v>
      </c>
      <c r="D433" s="6" t="s">
        <v>36</v>
      </c>
      <c r="E433" s="14"/>
      <c r="F433" s="7"/>
      <c r="G433" s="67"/>
    </row>
    <row r="434" spans="1:7" ht="12" customHeight="1">
      <c r="A434" s="69"/>
      <c r="B434" s="72"/>
      <c r="C434" s="72"/>
      <c r="D434" s="6" t="s">
        <v>37</v>
      </c>
      <c r="E434" s="14"/>
      <c r="F434" s="7"/>
      <c r="G434" s="67"/>
    </row>
    <row r="435" spans="1:7" ht="12" customHeight="1">
      <c r="A435" s="69"/>
      <c r="B435" s="72"/>
      <c r="C435" s="72"/>
      <c r="D435" s="6" t="s">
        <v>38</v>
      </c>
      <c r="E435" s="14">
        <v>30</v>
      </c>
      <c r="F435" s="7"/>
      <c r="G435" s="67"/>
    </row>
    <row r="436" spans="1:7" ht="14.25" customHeight="1">
      <c r="A436" s="70"/>
      <c r="B436" s="73"/>
      <c r="C436" s="73"/>
      <c r="D436" s="6" t="s">
        <v>8</v>
      </c>
      <c r="E436" s="14">
        <v>5</v>
      </c>
      <c r="F436" s="7"/>
      <c r="G436" s="67"/>
    </row>
    <row r="437" spans="1:7" ht="12.75" customHeight="1">
      <c r="A437" s="68" t="s">
        <v>329</v>
      </c>
      <c r="B437" s="74" t="s">
        <v>330</v>
      </c>
      <c r="C437" s="71" t="s">
        <v>334</v>
      </c>
      <c r="D437" s="6" t="s">
        <v>36</v>
      </c>
      <c r="E437" s="14"/>
      <c r="F437" s="7"/>
      <c r="G437" s="85"/>
    </row>
    <row r="438" spans="1:7" ht="12.75" customHeight="1">
      <c r="A438" s="69"/>
      <c r="B438" s="74"/>
      <c r="C438" s="72"/>
      <c r="D438" s="6" t="s">
        <v>37</v>
      </c>
      <c r="E438" s="14"/>
      <c r="F438" s="7"/>
      <c r="G438" s="89"/>
    </row>
    <row r="439" spans="1:7" ht="12.75" customHeight="1">
      <c r="A439" s="69"/>
      <c r="B439" s="74"/>
      <c r="C439" s="72"/>
      <c r="D439" s="6" t="s">
        <v>38</v>
      </c>
      <c r="E439" s="14">
        <v>90</v>
      </c>
      <c r="F439" s="7"/>
      <c r="G439" s="89"/>
    </row>
    <row r="440" spans="1:7" ht="12.75" customHeight="1">
      <c r="A440" s="70"/>
      <c r="B440" s="74"/>
      <c r="C440" s="73"/>
      <c r="D440" s="6" t="s">
        <v>8</v>
      </c>
      <c r="E440" s="14"/>
      <c r="F440" s="7"/>
      <c r="G440" s="90"/>
    </row>
    <row r="441" spans="1:7" ht="13.5" customHeight="1">
      <c r="A441" s="68" t="s">
        <v>331</v>
      </c>
      <c r="B441" s="71" t="s">
        <v>332</v>
      </c>
      <c r="C441" s="71" t="s">
        <v>335</v>
      </c>
      <c r="D441" s="6" t="s">
        <v>36</v>
      </c>
      <c r="E441" s="14"/>
      <c r="F441" s="7"/>
      <c r="G441" s="67"/>
    </row>
    <row r="442" spans="1:7" ht="13.5" customHeight="1">
      <c r="A442" s="69"/>
      <c r="B442" s="72"/>
      <c r="C442" s="72"/>
      <c r="D442" s="6" t="s">
        <v>37</v>
      </c>
      <c r="E442" s="14"/>
      <c r="F442" s="7"/>
      <c r="G442" s="67"/>
    </row>
    <row r="443" spans="1:7" ht="13.5" customHeight="1">
      <c r="A443" s="69"/>
      <c r="B443" s="72"/>
      <c r="C443" s="72"/>
      <c r="D443" s="6" t="s">
        <v>38</v>
      </c>
      <c r="E443" s="14">
        <v>100</v>
      </c>
      <c r="F443" s="7"/>
      <c r="G443" s="67"/>
    </row>
    <row r="444" spans="1:7" ht="22.5" customHeight="1">
      <c r="A444" s="70"/>
      <c r="B444" s="73"/>
      <c r="C444" s="73"/>
      <c r="D444" s="6" t="s">
        <v>8</v>
      </c>
      <c r="E444" s="14"/>
      <c r="F444" s="7"/>
      <c r="G444" s="67"/>
    </row>
    <row r="445" spans="1:7" ht="13.5" customHeight="1">
      <c r="A445" s="68"/>
      <c r="B445" s="71" t="s">
        <v>435</v>
      </c>
      <c r="C445" s="71"/>
      <c r="D445" s="6" t="s">
        <v>36</v>
      </c>
      <c r="E445" s="14"/>
      <c r="F445" s="7"/>
      <c r="G445" s="67" t="s">
        <v>438</v>
      </c>
    </row>
    <row r="446" spans="1:7" ht="13.5" customHeight="1">
      <c r="A446" s="69"/>
      <c r="B446" s="72"/>
      <c r="C446" s="72"/>
      <c r="D446" s="6" t="s">
        <v>37</v>
      </c>
      <c r="E446" s="14"/>
      <c r="F446" s="7"/>
      <c r="G446" s="67"/>
    </row>
    <row r="447" spans="1:7" ht="13.5" customHeight="1">
      <c r="A447" s="69"/>
      <c r="B447" s="72"/>
      <c r="C447" s="72"/>
      <c r="D447" s="6" t="s">
        <v>38</v>
      </c>
      <c r="E447" s="14"/>
      <c r="F447" s="7">
        <v>503.4623</v>
      </c>
      <c r="G447" s="67"/>
    </row>
    <row r="448" spans="1:7" ht="12.75" customHeight="1">
      <c r="A448" s="70"/>
      <c r="B448" s="73"/>
      <c r="C448" s="73"/>
      <c r="D448" s="6" t="s">
        <v>8</v>
      </c>
      <c r="E448" s="14"/>
      <c r="F448" s="7"/>
      <c r="G448" s="67"/>
    </row>
    <row r="449" spans="1:7" ht="13.5" customHeight="1">
      <c r="A449" s="68"/>
      <c r="B449" s="71" t="s">
        <v>436</v>
      </c>
      <c r="C449" s="71"/>
      <c r="D449" s="6" t="s">
        <v>36</v>
      </c>
      <c r="E449" s="14"/>
      <c r="F449" s="7"/>
      <c r="G449" s="67" t="s">
        <v>437</v>
      </c>
    </row>
    <row r="450" spans="1:7" ht="13.5" customHeight="1">
      <c r="A450" s="69"/>
      <c r="B450" s="72"/>
      <c r="C450" s="72"/>
      <c r="D450" s="6" t="s">
        <v>37</v>
      </c>
      <c r="E450" s="14"/>
      <c r="F450" s="7"/>
      <c r="G450" s="67"/>
    </row>
    <row r="451" spans="1:7" ht="13.5" customHeight="1">
      <c r="A451" s="69"/>
      <c r="B451" s="72"/>
      <c r="C451" s="72"/>
      <c r="D451" s="6" t="s">
        <v>38</v>
      </c>
      <c r="E451" s="14"/>
      <c r="F451" s="7">
        <v>354.762</v>
      </c>
      <c r="G451" s="67"/>
    </row>
    <row r="452" spans="1:7" ht="12.75" customHeight="1">
      <c r="A452" s="70"/>
      <c r="B452" s="73"/>
      <c r="C452" s="73"/>
      <c r="D452" s="6" t="s">
        <v>8</v>
      </c>
      <c r="E452" s="14"/>
      <c r="F452" s="7"/>
      <c r="G452" s="67"/>
    </row>
    <row r="453" spans="1:7" ht="13.5" customHeight="1">
      <c r="A453" s="68"/>
      <c r="B453" s="71" t="s">
        <v>422</v>
      </c>
      <c r="C453" s="71"/>
      <c r="D453" s="6" t="s">
        <v>36</v>
      </c>
      <c r="E453" s="14"/>
      <c r="F453" s="7"/>
      <c r="G453" s="67" t="s">
        <v>416</v>
      </c>
    </row>
    <row r="454" spans="1:7" ht="13.5" customHeight="1">
      <c r="A454" s="69"/>
      <c r="B454" s="72"/>
      <c r="C454" s="72"/>
      <c r="D454" s="6" t="s">
        <v>37</v>
      </c>
      <c r="E454" s="14"/>
      <c r="F454" s="7"/>
      <c r="G454" s="67"/>
    </row>
    <row r="455" spans="1:7" ht="13.5" customHeight="1">
      <c r="A455" s="69"/>
      <c r="B455" s="72"/>
      <c r="C455" s="72"/>
      <c r="D455" s="6" t="s">
        <v>38</v>
      </c>
      <c r="E455" s="14"/>
      <c r="F455" s="7">
        <v>234.6</v>
      </c>
      <c r="G455" s="67"/>
    </row>
    <row r="456" spans="1:7" ht="13.5" customHeight="1">
      <c r="A456" s="70"/>
      <c r="B456" s="73"/>
      <c r="C456" s="73"/>
      <c r="D456" s="6" t="s">
        <v>8</v>
      </c>
      <c r="E456" s="14"/>
      <c r="F456" s="7"/>
      <c r="G456" s="67"/>
    </row>
    <row r="457" spans="1:7" s="13" customFormat="1" ht="14.25" customHeight="1">
      <c r="A457" s="100"/>
      <c r="B457" s="84" t="s">
        <v>309</v>
      </c>
      <c r="C457" s="84"/>
      <c r="D457" s="11" t="s">
        <v>36</v>
      </c>
      <c r="E457" s="12">
        <f>E401+E405+E409+E413+E417+E421+E425+E429+E433+E437+E441+E445+E449+E453</f>
        <v>1000</v>
      </c>
      <c r="F457" s="12">
        <f>F401+F405+F409+F413+F417+F421+F425+F429+F433+F437+F441+F445+F449+F453</f>
        <v>0</v>
      </c>
      <c r="G457" s="102"/>
    </row>
    <row r="458" spans="1:7" s="13" customFormat="1" ht="14.25" customHeight="1">
      <c r="A458" s="100"/>
      <c r="B458" s="84"/>
      <c r="C458" s="84"/>
      <c r="D458" s="11" t="s">
        <v>37</v>
      </c>
      <c r="E458" s="12">
        <f aca="true" t="shared" si="10" ref="E458:F460">E402+E406+E410+E414+E418+E422+E426+E430+E434+E438+E442+E446+E450+E454</f>
        <v>0</v>
      </c>
      <c r="F458" s="12">
        <f t="shared" si="10"/>
        <v>0</v>
      </c>
      <c r="G458" s="102"/>
    </row>
    <row r="459" spans="1:7" s="13" customFormat="1" ht="14.25" customHeight="1">
      <c r="A459" s="100"/>
      <c r="B459" s="84"/>
      <c r="C459" s="84"/>
      <c r="D459" s="11" t="s">
        <v>38</v>
      </c>
      <c r="E459" s="12">
        <f t="shared" si="10"/>
        <v>1719.28</v>
      </c>
      <c r="F459" s="12">
        <f t="shared" si="10"/>
        <v>1092.8243</v>
      </c>
      <c r="G459" s="102"/>
    </row>
    <row r="460" spans="1:7" s="13" customFormat="1" ht="33" customHeight="1">
      <c r="A460" s="100"/>
      <c r="B460" s="84"/>
      <c r="C460" s="84"/>
      <c r="D460" s="11" t="s">
        <v>8</v>
      </c>
      <c r="E460" s="12">
        <f t="shared" si="10"/>
        <v>135</v>
      </c>
      <c r="F460" s="12">
        <f t="shared" si="10"/>
        <v>249.75</v>
      </c>
      <c r="G460" s="102"/>
    </row>
    <row r="461" spans="1:7" s="13" customFormat="1" ht="12.75" customHeight="1">
      <c r="A461" s="100"/>
      <c r="B461" s="84" t="s">
        <v>46</v>
      </c>
      <c r="C461" s="84"/>
      <c r="D461" s="11" t="s">
        <v>36</v>
      </c>
      <c r="E461" s="12">
        <f aca="true" t="shared" si="11" ref="E461:F464">E367+E396+E457</f>
        <v>3300</v>
      </c>
      <c r="F461" s="12">
        <f t="shared" si="11"/>
        <v>0</v>
      </c>
      <c r="G461" s="102"/>
    </row>
    <row r="462" spans="1:7" s="13" customFormat="1" ht="12.75" customHeight="1">
      <c r="A462" s="100"/>
      <c r="B462" s="84"/>
      <c r="C462" s="84"/>
      <c r="D462" s="11" t="s">
        <v>37</v>
      </c>
      <c r="E462" s="12">
        <f t="shared" si="11"/>
        <v>790</v>
      </c>
      <c r="F462" s="12">
        <f t="shared" si="11"/>
        <v>0</v>
      </c>
      <c r="G462" s="102"/>
    </row>
    <row r="463" spans="1:7" s="13" customFormat="1" ht="12.75" customHeight="1">
      <c r="A463" s="100"/>
      <c r="B463" s="84"/>
      <c r="C463" s="84"/>
      <c r="D463" s="11" t="s">
        <v>38</v>
      </c>
      <c r="E463" s="12">
        <f t="shared" si="11"/>
        <v>5109.28</v>
      </c>
      <c r="F463" s="12">
        <f t="shared" si="11"/>
        <v>3449.4543000000003</v>
      </c>
      <c r="G463" s="102"/>
    </row>
    <row r="464" spans="1:7" s="13" customFormat="1" ht="12.75" customHeight="1">
      <c r="A464" s="100"/>
      <c r="B464" s="84"/>
      <c r="C464" s="84"/>
      <c r="D464" s="11" t="s">
        <v>8</v>
      </c>
      <c r="E464" s="12">
        <f t="shared" si="11"/>
        <v>7635</v>
      </c>
      <c r="F464" s="12">
        <f t="shared" si="11"/>
        <v>279.75</v>
      </c>
      <c r="G464" s="102"/>
    </row>
    <row r="465" spans="1:7" ht="12.75" customHeight="1">
      <c r="A465" s="105" t="s">
        <v>336</v>
      </c>
      <c r="B465" s="105"/>
      <c r="C465" s="105"/>
      <c r="D465" s="105"/>
      <c r="E465" s="105"/>
      <c r="F465" s="105"/>
      <c r="G465" s="105"/>
    </row>
    <row r="466" spans="1:7" ht="12" customHeight="1">
      <c r="A466" s="68" t="s">
        <v>338</v>
      </c>
      <c r="B466" s="74" t="s">
        <v>339</v>
      </c>
      <c r="C466" s="71" t="s">
        <v>420</v>
      </c>
      <c r="D466" s="6" t="s">
        <v>36</v>
      </c>
      <c r="E466" s="14"/>
      <c r="F466" s="15"/>
      <c r="G466" s="67"/>
    </row>
    <row r="467" spans="1:7" ht="12" customHeight="1">
      <c r="A467" s="69"/>
      <c r="B467" s="74"/>
      <c r="C467" s="72"/>
      <c r="D467" s="6" t="s">
        <v>37</v>
      </c>
      <c r="E467" s="14">
        <v>500</v>
      </c>
      <c r="F467" s="15"/>
      <c r="G467" s="67"/>
    </row>
    <row r="468" spans="1:7" ht="12" customHeight="1">
      <c r="A468" s="69"/>
      <c r="B468" s="74"/>
      <c r="C468" s="72"/>
      <c r="D468" s="6" t="s">
        <v>38</v>
      </c>
      <c r="E468" s="14">
        <v>100</v>
      </c>
      <c r="F468" s="15"/>
      <c r="G468" s="67"/>
    </row>
    <row r="469" spans="1:7" ht="12" customHeight="1">
      <c r="A469" s="70"/>
      <c r="B469" s="74"/>
      <c r="C469" s="73"/>
      <c r="D469" s="6" t="s">
        <v>8</v>
      </c>
      <c r="E469" s="14"/>
      <c r="F469" s="7"/>
      <c r="G469" s="67"/>
    </row>
    <row r="470" spans="1:7" s="13" customFormat="1" ht="12" customHeight="1">
      <c r="A470" s="68" t="s">
        <v>26</v>
      </c>
      <c r="B470" s="71" t="s">
        <v>340</v>
      </c>
      <c r="C470" s="71" t="s">
        <v>348</v>
      </c>
      <c r="D470" s="6" t="s">
        <v>36</v>
      </c>
      <c r="E470" s="14"/>
      <c r="F470" s="7"/>
      <c r="G470" s="67"/>
    </row>
    <row r="471" spans="1:7" s="13" customFormat="1" ht="12" customHeight="1">
      <c r="A471" s="69"/>
      <c r="B471" s="72"/>
      <c r="C471" s="72"/>
      <c r="D471" s="6" t="s">
        <v>37</v>
      </c>
      <c r="E471" s="14">
        <v>200</v>
      </c>
      <c r="F471" s="7"/>
      <c r="G471" s="67"/>
    </row>
    <row r="472" spans="1:7" s="13" customFormat="1" ht="12" customHeight="1">
      <c r="A472" s="69"/>
      <c r="B472" s="72"/>
      <c r="C472" s="72"/>
      <c r="D472" s="6" t="s">
        <v>38</v>
      </c>
      <c r="E472" s="14"/>
      <c r="F472" s="7"/>
      <c r="G472" s="67"/>
    </row>
    <row r="473" spans="1:7" ht="12" customHeight="1">
      <c r="A473" s="70"/>
      <c r="B473" s="73"/>
      <c r="C473" s="73"/>
      <c r="D473" s="6" t="s">
        <v>8</v>
      </c>
      <c r="E473" s="14"/>
      <c r="F473" s="7"/>
      <c r="G473" s="67"/>
    </row>
    <row r="474" spans="1:7" ht="12.75" customHeight="1">
      <c r="A474" s="68" t="s">
        <v>341</v>
      </c>
      <c r="B474" s="71" t="s">
        <v>342</v>
      </c>
      <c r="C474" s="71" t="s">
        <v>348</v>
      </c>
      <c r="D474" s="6" t="s">
        <v>36</v>
      </c>
      <c r="E474" s="14"/>
      <c r="F474" s="7"/>
      <c r="G474" s="67"/>
    </row>
    <row r="475" spans="1:7" ht="12.75" customHeight="1">
      <c r="A475" s="69"/>
      <c r="B475" s="72"/>
      <c r="C475" s="72"/>
      <c r="D475" s="6" t="s">
        <v>37</v>
      </c>
      <c r="E475" s="14">
        <v>200</v>
      </c>
      <c r="F475" s="7"/>
      <c r="G475" s="67"/>
    </row>
    <row r="476" spans="1:7" ht="12.75" customHeight="1">
      <c r="A476" s="69"/>
      <c r="B476" s="72"/>
      <c r="C476" s="72"/>
      <c r="D476" s="6" t="s">
        <v>38</v>
      </c>
      <c r="E476" s="14"/>
      <c r="F476" s="7"/>
      <c r="G476" s="67"/>
    </row>
    <row r="477" spans="1:7" ht="12.75" customHeight="1">
      <c r="A477" s="70"/>
      <c r="B477" s="73"/>
      <c r="C477" s="73"/>
      <c r="D477" s="6" t="s">
        <v>8</v>
      </c>
      <c r="E477" s="14"/>
      <c r="F477" s="7"/>
      <c r="G477" s="67"/>
    </row>
    <row r="478" spans="1:7" ht="12.75" customHeight="1">
      <c r="A478" s="68" t="s">
        <v>14</v>
      </c>
      <c r="B478" s="71" t="s">
        <v>343</v>
      </c>
      <c r="C478" s="71" t="s">
        <v>348</v>
      </c>
      <c r="D478" s="6" t="s">
        <v>36</v>
      </c>
      <c r="E478" s="14"/>
      <c r="F478" s="7"/>
      <c r="G478" s="67"/>
    </row>
    <row r="479" spans="1:7" ht="12.75" customHeight="1">
      <c r="A479" s="69"/>
      <c r="B479" s="72"/>
      <c r="C479" s="72"/>
      <c r="D479" s="6" t="s">
        <v>37</v>
      </c>
      <c r="E479" s="14">
        <v>200</v>
      </c>
      <c r="F479" s="7"/>
      <c r="G479" s="67"/>
    </row>
    <row r="480" spans="1:7" ht="12.75" customHeight="1">
      <c r="A480" s="69"/>
      <c r="B480" s="72"/>
      <c r="C480" s="72"/>
      <c r="D480" s="6" t="s">
        <v>38</v>
      </c>
      <c r="E480" s="14"/>
      <c r="F480" s="7"/>
      <c r="G480" s="67"/>
    </row>
    <row r="481" spans="1:7" ht="12.75" customHeight="1">
      <c r="A481" s="70"/>
      <c r="B481" s="73"/>
      <c r="C481" s="73"/>
      <c r="D481" s="6" t="s">
        <v>8</v>
      </c>
      <c r="E481" s="14"/>
      <c r="F481" s="7"/>
      <c r="G481" s="67"/>
    </row>
    <row r="482" spans="1:8" ht="12.75" customHeight="1">
      <c r="A482" s="68" t="s">
        <v>344</v>
      </c>
      <c r="B482" s="74" t="s">
        <v>345</v>
      </c>
      <c r="C482" s="74" t="s">
        <v>349</v>
      </c>
      <c r="D482" s="6" t="s">
        <v>36</v>
      </c>
      <c r="E482" s="5">
        <v>40</v>
      </c>
      <c r="F482" s="5"/>
      <c r="G482" s="7"/>
      <c r="H482" s="41"/>
    </row>
    <row r="483" spans="1:8" ht="12.75" customHeight="1">
      <c r="A483" s="69"/>
      <c r="B483" s="74"/>
      <c r="C483" s="74"/>
      <c r="D483" s="6" t="s">
        <v>37</v>
      </c>
      <c r="E483" s="5"/>
      <c r="F483" s="5"/>
      <c r="G483" s="7"/>
      <c r="H483" s="41"/>
    </row>
    <row r="484" spans="1:8" ht="12.75" customHeight="1">
      <c r="A484" s="69"/>
      <c r="B484" s="74"/>
      <c r="C484" s="74"/>
      <c r="D484" s="6" t="s">
        <v>38</v>
      </c>
      <c r="E484" s="5"/>
      <c r="F484" s="5"/>
      <c r="G484" s="7"/>
      <c r="H484" s="41"/>
    </row>
    <row r="485" spans="1:8" ht="12.75" customHeight="1">
      <c r="A485" s="70"/>
      <c r="B485" s="74"/>
      <c r="C485" s="74"/>
      <c r="D485" s="6" t="s">
        <v>8</v>
      </c>
      <c r="E485" s="5"/>
      <c r="F485" s="5"/>
      <c r="G485" s="7"/>
      <c r="H485" s="41"/>
    </row>
    <row r="486" spans="1:8" ht="12.75" customHeight="1">
      <c r="A486" s="68" t="s">
        <v>346</v>
      </c>
      <c r="B486" s="74" t="s">
        <v>347</v>
      </c>
      <c r="C486" s="74" t="s">
        <v>350</v>
      </c>
      <c r="D486" s="6" t="s">
        <v>36</v>
      </c>
      <c r="E486" s="5">
        <v>30</v>
      </c>
      <c r="F486" s="5"/>
      <c r="G486" s="7"/>
      <c r="H486" s="41"/>
    </row>
    <row r="487" spans="1:8" ht="12.75" customHeight="1">
      <c r="A487" s="69"/>
      <c r="B487" s="74"/>
      <c r="C487" s="74"/>
      <c r="D487" s="6" t="s">
        <v>37</v>
      </c>
      <c r="E487" s="5"/>
      <c r="F487" s="5"/>
      <c r="G487" s="7"/>
      <c r="H487" s="41"/>
    </row>
    <row r="488" spans="1:8" ht="12.75" customHeight="1">
      <c r="A488" s="69"/>
      <c r="B488" s="74"/>
      <c r="C488" s="74"/>
      <c r="D488" s="6" t="s">
        <v>38</v>
      </c>
      <c r="E488" s="5"/>
      <c r="F488" s="5"/>
      <c r="G488" s="7"/>
      <c r="H488" s="41"/>
    </row>
    <row r="489" spans="1:8" ht="12.75" customHeight="1">
      <c r="A489" s="70"/>
      <c r="B489" s="74"/>
      <c r="C489" s="74"/>
      <c r="D489" s="6" t="s">
        <v>8</v>
      </c>
      <c r="E489" s="5"/>
      <c r="F489" s="5"/>
      <c r="G489" s="7"/>
      <c r="H489" s="41"/>
    </row>
    <row r="490" spans="1:8" ht="12" customHeight="1">
      <c r="A490" s="68" t="s">
        <v>351</v>
      </c>
      <c r="B490" s="71" t="s">
        <v>352</v>
      </c>
      <c r="C490" s="74" t="s">
        <v>350</v>
      </c>
      <c r="D490" s="6" t="s">
        <v>36</v>
      </c>
      <c r="E490" s="14">
        <v>40</v>
      </c>
      <c r="F490" s="5"/>
      <c r="G490" s="7"/>
      <c r="H490" s="41"/>
    </row>
    <row r="491" spans="1:8" ht="12" customHeight="1">
      <c r="A491" s="69"/>
      <c r="B491" s="72"/>
      <c r="C491" s="74"/>
      <c r="D491" s="6" t="s">
        <v>37</v>
      </c>
      <c r="E491" s="14"/>
      <c r="F491" s="5"/>
      <c r="G491" s="7"/>
      <c r="H491" s="41"/>
    </row>
    <row r="492" spans="1:8" ht="12" customHeight="1">
      <c r="A492" s="69"/>
      <c r="B492" s="72"/>
      <c r="C492" s="74"/>
      <c r="D492" s="6" t="s">
        <v>38</v>
      </c>
      <c r="E492" s="14"/>
      <c r="F492" s="5"/>
      <c r="G492" s="7"/>
      <c r="H492" s="41"/>
    </row>
    <row r="493" spans="1:8" ht="12" customHeight="1">
      <c r="A493" s="70"/>
      <c r="B493" s="73"/>
      <c r="C493" s="74"/>
      <c r="D493" s="6" t="s">
        <v>8</v>
      </c>
      <c r="E493" s="14"/>
      <c r="F493" s="5"/>
      <c r="G493" s="7"/>
      <c r="H493" s="41"/>
    </row>
    <row r="494" spans="1:8" ht="12.75" customHeight="1">
      <c r="A494" s="68" t="s">
        <v>353</v>
      </c>
      <c r="B494" s="71" t="s">
        <v>354</v>
      </c>
      <c r="C494" s="74" t="s">
        <v>350</v>
      </c>
      <c r="D494" s="6" t="s">
        <v>36</v>
      </c>
      <c r="E494" s="14">
        <v>800</v>
      </c>
      <c r="F494" s="5"/>
      <c r="G494" s="7"/>
      <c r="H494" s="41"/>
    </row>
    <row r="495" spans="1:8" ht="12.75" customHeight="1">
      <c r="A495" s="69"/>
      <c r="B495" s="72"/>
      <c r="C495" s="74"/>
      <c r="D495" s="6" t="s">
        <v>37</v>
      </c>
      <c r="E495" s="14"/>
      <c r="F495" s="5"/>
      <c r="G495" s="7"/>
      <c r="H495" s="41"/>
    </row>
    <row r="496" spans="1:8" ht="12.75" customHeight="1">
      <c r="A496" s="69"/>
      <c r="B496" s="72"/>
      <c r="C496" s="74"/>
      <c r="D496" s="6" t="s">
        <v>38</v>
      </c>
      <c r="E496" s="14"/>
      <c r="F496" s="5"/>
      <c r="G496" s="7"/>
      <c r="H496" s="41"/>
    </row>
    <row r="497" spans="1:8" ht="12.75" customHeight="1">
      <c r="A497" s="70"/>
      <c r="B497" s="73"/>
      <c r="C497" s="74"/>
      <c r="D497" s="6" t="s">
        <v>8</v>
      </c>
      <c r="E497" s="14"/>
      <c r="F497" s="5"/>
      <c r="G497" s="7"/>
      <c r="H497" s="41"/>
    </row>
    <row r="498" spans="1:8" ht="12.75" customHeight="1">
      <c r="A498" s="68" t="s">
        <v>355</v>
      </c>
      <c r="B498" s="71" t="s">
        <v>356</v>
      </c>
      <c r="C498" s="74" t="s">
        <v>350</v>
      </c>
      <c r="D498" s="6" t="s">
        <v>36</v>
      </c>
      <c r="E498" s="14">
        <v>400</v>
      </c>
      <c r="F498" s="5"/>
      <c r="G498" s="7"/>
      <c r="H498" s="41"/>
    </row>
    <row r="499" spans="1:8" ht="12.75" customHeight="1">
      <c r="A499" s="69"/>
      <c r="B499" s="72"/>
      <c r="C499" s="74"/>
      <c r="D499" s="6" t="s">
        <v>37</v>
      </c>
      <c r="E499" s="14"/>
      <c r="F499" s="5"/>
      <c r="G499" s="7"/>
      <c r="H499" s="41"/>
    </row>
    <row r="500" spans="1:8" ht="12.75" customHeight="1">
      <c r="A500" s="69"/>
      <c r="B500" s="72"/>
      <c r="C500" s="74"/>
      <c r="D500" s="6" t="s">
        <v>38</v>
      </c>
      <c r="E500" s="14"/>
      <c r="F500" s="5"/>
      <c r="G500" s="7"/>
      <c r="H500" s="41"/>
    </row>
    <row r="501" spans="1:8" ht="12.75" customHeight="1">
      <c r="A501" s="70"/>
      <c r="B501" s="73"/>
      <c r="C501" s="74"/>
      <c r="D501" s="6" t="s">
        <v>8</v>
      </c>
      <c r="E501" s="14"/>
      <c r="F501" s="5"/>
      <c r="G501" s="7"/>
      <c r="H501" s="41"/>
    </row>
    <row r="502" spans="1:8" ht="12.75" customHeight="1">
      <c r="A502" s="68" t="s">
        <v>357</v>
      </c>
      <c r="B502" s="71" t="s">
        <v>358</v>
      </c>
      <c r="C502" s="74" t="s">
        <v>350</v>
      </c>
      <c r="D502" s="6" t="s">
        <v>36</v>
      </c>
      <c r="E502" s="14">
        <v>2000</v>
      </c>
      <c r="F502" s="5"/>
      <c r="G502" s="7"/>
      <c r="H502" s="41"/>
    </row>
    <row r="503" spans="1:8" ht="12.75" customHeight="1">
      <c r="A503" s="69"/>
      <c r="B503" s="72"/>
      <c r="C503" s="74"/>
      <c r="D503" s="6" t="s">
        <v>37</v>
      </c>
      <c r="E503" s="14"/>
      <c r="F503" s="5"/>
      <c r="G503" s="7"/>
      <c r="H503" s="41"/>
    </row>
    <row r="504" spans="1:8" ht="12.75" customHeight="1">
      <c r="A504" s="69"/>
      <c r="B504" s="72"/>
      <c r="C504" s="74"/>
      <c r="D504" s="6" t="s">
        <v>38</v>
      </c>
      <c r="E504" s="14"/>
      <c r="F504" s="5"/>
      <c r="G504" s="7"/>
      <c r="H504" s="41"/>
    </row>
    <row r="505" spans="1:8" ht="12.75" customHeight="1">
      <c r="A505" s="70"/>
      <c r="B505" s="73"/>
      <c r="C505" s="74"/>
      <c r="D505" s="6" t="s">
        <v>8</v>
      </c>
      <c r="E505" s="14"/>
      <c r="F505" s="5"/>
      <c r="G505" s="7"/>
      <c r="H505" s="41"/>
    </row>
    <row r="506" spans="1:8" ht="12.75" customHeight="1">
      <c r="A506" s="68" t="s">
        <v>359</v>
      </c>
      <c r="B506" s="71" t="s">
        <v>360</v>
      </c>
      <c r="C506" s="74" t="s">
        <v>350</v>
      </c>
      <c r="D506" s="6" t="s">
        <v>36</v>
      </c>
      <c r="E506" s="14">
        <v>670</v>
      </c>
      <c r="F506" s="5"/>
      <c r="G506" s="7"/>
      <c r="H506" s="41"/>
    </row>
    <row r="507" spans="1:8" ht="12.75" customHeight="1">
      <c r="A507" s="69"/>
      <c r="B507" s="72"/>
      <c r="C507" s="74"/>
      <c r="D507" s="6" t="s">
        <v>37</v>
      </c>
      <c r="E507" s="14"/>
      <c r="F507" s="5"/>
      <c r="G507" s="7"/>
      <c r="H507" s="41"/>
    </row>
    <row r="508" spans="1:8" ht="12.75" customHeight="1">
      <c r="A508" s="69"/>
      <c r="B508" s="72"/>
      <c r="C508" s="74"/>
      <c r="D508" s="6" t="s">
        <v>38</v>
      </c>
      <c r="E508" s="14"/>
      <c r="F508" s="5"/>
      <c r="G508" s="7"/>
      <c r="H508" s="41"/>
    </row>
    <row r="509" spans="1:8" ht="12.75" customHeight="1">
      <c r="A509" s="70"/>
      <c r="B509" s="73"/>
      <c r="C509" s="74"/>
      <c r="D509" s="6" t="s">
        <v>8</v>
      </c>
      <c r="E509" s="14"/>
      <c r="F509" s="5"/>
      <c r="G509" s="7"/>
      <c r="H509" s="41"/>
    </row>
    <row r="510" spans="1:8" ht="12.75" customHeight="1">
      <c r="A510" s="68" t="s">
        <v>361</v>
      </c>
      <c r="B510" s="71" t="s">
        <v>362</v>
      </c>
      <c r="C510" s="74" t="s">
        <v>350</v>
      </c>
      <c r="D510" s="6" t="s">
        <v>36</v>
      </c>
      <c r="E510" s="14">
        <v>400</v>
      </c>
      <c r="F510" s="5"/>
      <c r="G510" s="7"/>
      <c r="H510" s="41"/>
    </row>
    <row r="511" spans="1:8" ht="12.75" customHeight="1">
      <c r="A511" s="69"/>
      <c r="B511" s="72"/>
      <c r="C511" s="74"/>
      <c r="D511" s="6" t="s">
        <v>37</v>
      </c>
      <c r="E511" s="14"/>
      <c r="F511" s="5"/>
      <c r="G511" s="7"/>
      <c r="H511" s="41"/>
    </row>
    <row r="512" spans="1:8" ht="12.75" customHeight="1">
      <c r="A512" s="69"/>
      <c r="B512" s="72"/>
      <c r="C512" s="74"/>
      <c r="D512" s="6" t="s">
        <v>38</v>
      </c>
      <c r="E512" s="14"/>
      <c r="F512" s="5"/>
      <c r="G512" s="7"/>
      <c r="H512" s="41"/>
    </row>
    <row r="513" spans="1:8" ht="12.75" customHeight="1">
      <c r="A513" s="70"/>
      <c r="B513" s="73"/>
      <c r="C513" s="74"/>
      <c r="D513" s="6" t="s">
        <v>8</v>
      </c>
      <c r="E513" s="14"/>
      <c r="F513" s="5"/>
      <c r="G513" s="7"/>
      <c r="H513" s="41"/>
    </row>
    <row r="514" spans="1:8" ht="12.75" customHeight="1">
      <c r="A514" s="68" t="s">
        <v>363</v>
      </c>
      <c r="B514" s="71" t="s">
        <v>364</v>
      </c>
      <c r="C514" s="74" t="s">
        <v>350</v>
      </c>
      <c r="D514" s="6" t="s">
        <v>36</v>
      </c>
      <c r="E514" s="14">
        <v>50</v>
      </c>
      <c r="F514" s="5"/>
      <c r="G514" s="7"/>
      <c r="H514" s="41"/>
    </row>
    <row r="515" spans="1:8" ht="12.75" customHeight="1">
      <c r="A515" s="69"/>
      <c r="B515" s="72"/>
      <c r="C515" s="74"/>
      <c r="D515" s="6" t="s">
        <v>37</v>
      </c>
      <c r="E515" s="14"/>
      <c r="F515" s="5"/>
      <c r="G515" s="7"/>
      <c r="H515" s="41"/>
    </row>
    <row r="516" spans="1:8" ht="12.75" customHeight="1">
      <c r="A516" s="69"/>
      <c r="B516" s="72"/>
      <c r="C516" s="74"/>
      <c r="D516" s="6" t="s">
        <v>38</v>
      </c>
      <c r="E516" s="14">
        <v>50</v>
      </c>
      <c r="F516" s="5"/>
      <c r="G516" s="7"/>
      <c r="H516" s="41"/>
    </row>
    <row r="517" spans="1:8" ht="12.75" customHeight="1">
      <c r="A517" s="70"/>
      <c r="B517" s="73"/>
      <c r="C517" s="74"/>
      <c r="D517" s="6" t="s">
        <v>8</v>
      </c>
      <c r="E517" s="14"/>
      <c r="F517" s="5"/>
      <c r="G517" s="7"/>
      <c r="H517" s="41"/>
    </row>
    <row r="518" spans="1:8" ht="12.75" customHeight="1">
      <c r="A518" s="75" t="s">
        <v>365</v>
      </c>
      <c r="B518" s="74" t="s">
        <v>366</v>
      </c>
      <c r="C518" s="71" t="s">
        <v>367</v>
      </c>
      <c r="D518" s="6" t="s">
        <v>36</v>
      </c>
      <c r="E518" s="14"/>
      <c r="F518" s="5"/>
      <c r="G518" s="7"/>
      <c r="H518" s="41"/>
    </row>
    <row r="519" spans="1:8" ht="12.75" customHeight="1">
      <c r="A519" s="75"/>
      <c r="B519" s="74"/>
      <c r="C519" s="72"/>
      <c r="D519" s="6" t="s">
        <v>37</v>
      </c>
      <c r="E519" s="14"/>
      <c r="F519" s="5"/>
      <c r="G519" s="7"/>
      <c r="H519" s="41"/>
    </row>
    <row r="520" spans="1:8" ht="12.75" customHeight="1">
      <c r="A520" s="75"/>
      <c r="B520" s="74"/>
      <c r="C520" s="72"/>
      <c r="D520" s="6" t="s">
        <v>38</v>
      </c>
      <c r="E520" s="14">
        <v>40</v>
      </c>
      <c r="F520" s="5"/>
      <c r="G520" s="7"/>
      <c r="H520" s="41"/>
    </row>
    <row r="521" spans="1:8" ht="12.75" customHeight="1">
      <c r="A521" s="75"/>
      <c r="B521" s="74"/>
      <c r="C521" s="73"/>
      <c r="D521" s="6" t="s">
        <v>8</v>
      </c>
      <c r="E521" s="14"/>
      <c r="F521" s="5"/>
      <c r="G521" s="7"/>
      <c r="H521" s="41"/>
    </row>
    <row r="522" spans="1:8" ht="12" customHeight="1">
      <c r="A522" s="68" t="s">
        <v>368</v>
      </c>
      <c r="B522" s="72" t="s">
        <v>369</v>
      </c>
      <c r="C522" s="71" t="s">
        <v>367</v>
      </c>
      <c r="D522" s="6" t="s">
        <v>36</v>
      </c>
      <c r="E522" s="14"/>
      <c r="F522" s="5"/>
      <c r="G522" s="7"/>
      <c r="H522" s="41"/>
    </row>
    <row r="523" spans="1:8" ht="12" customHeight="1">
      <c r="A523" s="69"/>
      <c r="B523" s="72"/>
      <c r="C523" s="72"/>
      <c r="D523" s="6" t="s">
        <v>37</v>
      </c>
      <c r="E523" s="14"/>
      <c r="F523" s="5"/>
      <c r="G523" s="7"/>
      <c r="H523" s="41"/>
    </row>
    <row r="524" spans="1:8" ht="12" customHeight="1">
      <c r="A524" s="69"/>
      <c r="B524" s="72"/>
      <c r="C524" s="72"/>
      <c r="D524" s="6" t="s">
        <v>38</v>
      </c>
      <c r="E524" s="14">
        <v>50</v>
      </c>
      <c r="F524" s="5"/>
      <c r="G524" s="7"/>
      <c r="H524" s="41"/>
    </row>
    <row r="525" spans="1:8" ht="12" customHeight="1">
      <c r="A525" s="70"/>
      <c r="B525" s="73"/>
      <c r="C525" s="73"/>
      <c r="D525" s="6" t="s">
        <v>8</v>
      </c>
      <c r="E525" s="14"/>
      <c r="F525" s="5"/>
      <c r="G525" s="7"/>
      <c r="H525" s="41"/>
    </row>
    <row r="526" spans="1:8" ht="12" customHeight="1">
      <c r="A526" s="75" t="s">
        <v>370</v>
      </c>
      <c r="B526" s="74" t="s">
        <v>371</v>
      </c>
      <c r="C526" s="71" t="s">
        <v>367</v>
      </c>
      <c r="D526" s="6" t="s">
        <v>36</v>
      </c>
      <c r="E526" s="14"/>
      <c r="F526" s="5"/>
      <c r="G526" s="7"/>
      <c r="H526" s="41"/>
    </row>
    <row r="527" spans="1:8" ht="12" customHeight="1">
      <c r="A527" s="75"/>
      <c r="B527" s="74"/>
      <c r="C527" s="72"/>
      <c r="D527" s="6" t="s">
        <v>37</v>
      </c>
      <c r="E527" s="14"/>
      <c r="F527" s="5"/>
      <c r="G527" s="7"/>
      <c r="H527" s="41"/>
    </row>
    <row r="528" spans="1:8" ht="12" customHeight="1">
      <c r="A528" s="75"/>
      <c r="B528" s="74"/>
      <c r="C528" s="72"/>
      <c r="D528" s="6" t="s">
        <v>38</v>
      </c>
      <c r="E528" s="14">
        <v>10</v>
      </c>
      <c r="F528" s="5"/>
      <c r="G528" s="7"/>
      <c r="H528" s="41"/>
    </row>
    <row r="529" spans="1:8" ht="12" customHeight="1">
      <c r="A529" s="75"/>
      <c r="B529" s="74"/>
      <c r="C529" s="73"/>
      <c r="D529" s="6" t="s">
        <v>8</v>
      </c>
      <c r="E529" s="14"/>
      <c r="F529" s="5"/>
      <c r="G529" s="7"/>
      <c r="H529" s="41"/>
    </row>
    <row r="530" spans="1:8" ht="12" customHeight="1">
      <c r="A530" s="68" t="s">
        <v>372</v>
      </c>
      <c r="B530" s="74" t="s">
        <v>373</v>
      </c>
      <c r="C530" s="74" t="s">
        <v>367</v>
      </c>
      <c r="D530" s="6" t="s">
        <v>36</v>
      </c>
      <c r="E530" s="14">
        <v>5000</v>
      </c>
      <c r="F530" s="5"/>
      <c r="G530" s="7"/>
      <c r="H530" s="41"/>
    </row>
    <row r="531" spans="1:8" ht="12" customHeight="1">
      <c r="A531" s="69"/>
      <c r="B531" s="74"/>
      <c r="C531" s="74"/>
      <c r="D531" s="6" t="s">
        <v>37</v>
      </c>
      <c r="E531" s="14"/>
      <c r="F531" s="5"/>
      <c r="G531" s="7"/>
      <c r="H531" s="41"/>
    </row>
    <row r="532" spans="1:8" ht="12" customHeight="1">
      <c r="A532" s="69"/>
      <c r="B532" s="74"/>
      <c r="C532" s="74"/>
      <c r="D532" s="6" t="s">
        <v>38</v>
      </c>
      <c r="E532" s="14"/>
      <c r="F532" s="5"/>
      <c r="G532" s="7"/>
      <c r="H532" s="41"/>
    </row>
    <row r="533" spans="1:8" ht="12" customHeight="1">
      <c r="A533" s="69"/>
      <c r="B533" s="74"/>
      <c r="C533" s="74"/>
      <c r="D533" s="6" t="s">
        <v>8</v>
      </c>
      <c r="E533" s="14"/>
      <c r="F533" s="5"/>
      <c r="G533" s="7"/>
      <c r="H533" s="41"/>
    </row>
    <row r="534" spans="1:8" ht="12" customHeight="1">
      <c r="A534" s="75" t="s">
        <v>374</v>
      </c>
      <c r="B534" s="71" t="s">
        <v>375</v>
      </c>
      <c r="C534" s="74" t="s">
        <v>367</v>
      </c>
      <c r="D534" s="6" t="s">
        <v>36</v>
      </c>
      <c r="E534" s="14">
        <v>500</v>
      </c>
      <c r="F534" s="5"/>
      <c r="G534" s="7"/>
      <c r="H534" s="41"/>
    </row>
    <row r="535" spans="1:8" ht="12" customHeight="1">
      <c r="A535" s="75"/>
      <c r="B535" s="72"/>
      <c r="C535" s="74"/>
      <c r="D535" s="6" t="s">
        <v>37</v>
      </c>
      <c r="E535" s="14"/>
      <c r="F535" s="5"/>
      <c r="G535" s="7"/>
      <c r="H535" s="41"/>
    </row>
    <row r="536" spans="1:8" ht="12" customHeight="1">
      <c r="A536" s="75"/>
      <c r="B536" s="72"/>
      <c r="C536" s="74"/>
      <c r="D536" s="6" t="s">
        <v>38</v>
      </c>
      <c r="E536" s="14"/>
      <c r="F536" s="5"/>
      <c r="G536" s="7"/>
      <c r="H536" s="41"/>
    </row>
    <row r="537" spans="1:8" ht="12" customHeight="1">
      <c r="A537" s="75"/>
      <c r="B537" s="73"/>
      <c r="C537" s="74"/>
      <c r="D537" s="6" t="s">
        <v>8</v>
      </c>
      <c r="E537" s="14"/>
      <c r="F537" s="5"/>
      <c r="G537" s="7"/>
      <c r="H537" s="41"/>
    </row>
    <row r="538" spans="1:8" ht="12.75" customHeight="1">
      <c r="A538" s="68" t="s">
        <v>376</v>
      </c>
      <c r="B538" s="71" t="s">
        <v>377</v>
      </c>
      <c r="C538" s="74" t="s">
        <v>367</v>
      </c>
      <c r="D538" s="6" t="s">
        <v>36</v>
      </c>
      <c r="E538" s="14">
        <v>60</v>
      </c>
      <c r="F538" s="5"/>
      <c r="G538" s="7"/>
      <c r="H538" s="41"/>
    </row>
    <row r="539" spans="1:8" ht="12.75" customHeight="1">
      <c r="A539" s="69"/>
      <c r="B539" s="72"/>
      <c r="C539" s="74"/>
      <c r="D539" s="6" t="s">
        <v>37</v>
      </c>
      <c r="E539" s="14"/>
      <c r="F539" s="5"/>
      <c r="G539" s="7"/>
      <c r="H539" s="41"/>
    </row>
    <row r="540" spans="1:8" ht="12.75" customHeight="1">
      <c r="A540" s="69"/>
      <c r="B540" s="72"/>
      <c r="C540" s="74"/>
      <c r="D540" s="6" t="s">
        <v>38</v>
      </c>
      <c r="E540" s="14"/>
      <c r="F540" s="5"/>
      <c r="G540" s="7"/>
      <c r="H540" s="41"/>
    </row>
    <row r="541" spans="1:8" ht="12.75" customHeight="1">
      <c r="A541" s="70"/>
      <c r="B541" s="73"/>
      <c r="C541" s="74"/>
      <c r="D541" s="6" t="s">
        <v>8</v>
      </c>
      <c r="E541" s="14"/>
      <c r="F541" s="5"/>
      <c r="G541" s="7"/>
      <c r="H541" s="41"/>
    </row>
    <row r="542" spans="1:8" ht="12.75" customHeight="1">
      <c r="A542" s="68" t="s">
        <v>378</v>
      </c>
      <c r="B542" s="71" t="s">
        <v>379</v>
      </c>
      <c r="C542" s="71" t="s">
        <v>382</v>
      </c>
      <c r="D542" s="6" t="s">
        <v>36</v>
      </c>
      <c r="E542" s="14">
        <v>150</v>
      </c>
      <c r="F542" s="5"/>
      <c r="G542" s="7"/>
      <c r="H542" s="41"/>
    </row>
    <row r="543" spans="1:8" ht="12.75" customHeight="1">
      <c r="A543" s="69"/>
      <c r="B543" s="72"/>
      <c r="C543" s="72"/>
      <c r="D543" s="6" t="s">
        <v>37</v>
      </c>
      <c r="E543" s="14"/>
      <c r="F543" s="5"/>
      <c r="G543" s="7"/>
      <c r="H543" s="41"/>
    </row>
    <row r="544" spans="1:8" ht="12.75" customHeight="1">
      <c r="A544" s="69"/>
      <c r="B544" s="72"/>
      <c r="C544" s="72"/>
      <c r="D544" s="6" t="s">
        <v>38</v>
      </c>
      <c r="E544" s="14">
        <v>100</v>
      </c>
      <c r="F544" s="5"/>
      <c r="G544" s="7"/>
      <c r="H544" s="41"/>
    </row>
    <row r="545" spans="1:8" ht="12.75" customHeight="1">
      <c r="A545" s="70"/>
      <c r="B545" s="73"/>
      <c r="C545" s="73"/>
      <c r="D545" s="6" t="s">
        <v>8</v>
      </c>
      <c r="E545" s="14"/>
      <c r="F545" s="5"/>
      <c r="G545" s="7"/>
      <c r="H545" s="41"/>
    </row>
    <row r="546" spans="1:8" ht="12.75" customHeight="1">
      <c r="A546" s="68" t="s">
        <v>380</v>
      </c>
      <c r="B546" s="71" t="s">
        <v>381</v>
      </c>
      <c r="C546" s="71" t="s">
        <v>382</v>
      </c>
      <c r="D546" s="6" t="s">
        <v>36</v>
      </c>
      <c r="E546" s="14">
        <v>700</v>
      </c>
      <c r="F546" s="5"/>
      <c r="G546" s="7"/>
      <c r="H546" s="41"/>
    </row>
    <row r="547" spans="1:8" ht="12.75" customHeight="1">
      <c r="A547" s="69"/>
      <c r="B547" s="72"/>
      <c r="C547" s="72"/>
      <c r="D547" s="6" t="s">
        <v>37</v>
      </c>
      <c r="E547" s="14"/>
      <c r="F547" s="5"/>
      <c r="G547" s="7"/>
      <c r="H547" s="41"/>
    </row>
    <row r="548" spans="1:8" ht="12.75" customHeight="1">
      <c r="A548" s="69"/>
      <c r="B548" s="72"/>
      <c r="C548" s="72"/>
      <c r="D548" s="6" t="s">
        <v>38</v>
      </c>
      <c r="E548" s="14">
        <v>100</v>
      </c>
      <c r="F548" s="5"/>
      <c r="G548" s="7"/>
      <c r="H548" s="41"/>
    </row>
    <row r="549" spans="1:8" ht="12.75" customHeight="1">
      <c r="A549" s="70"/>
      <c r="B549" s="73"/>
      <c r="C549" s="73"/>
      <c r="D549" s="6" t="s">
        <v>8</v>
      </c>
      <c r="E549" s="14">
        <v>520</v>
      </c>
      <c r="F549" s="5"/>
      <c r="G549" s="7"/>
      <c r="H549" s="41"/>
    </row>
    <row r="550" spans="1:8" ht="12.75" customHeight="1">
      <c r="A550" s="68" t="s">
        <v>383</v>
      </c>
      <c r="B550" s="71" t="s">
        <v>384</v>
      </c>
      <c r="C550" s="71" t="s">
        <v>389</v>
      </c>
      <c r="D550" s="6" t="s">
        <v>36</v>
      </c>
      <c r="E550" s="14"/>
      <c r="F550" s="5"/>
      <c r="G550" s="7"/>
      <c r="H550" s="41"/>
    </row>
    <row r="551" spans="1:8" ht="12.75" customHeight="1">
      <c r="A551" s="69"/>
      <c r="B551" s="72"/>
      <c r="C551" s="72"/>
      <c r="D551" s="6" t="s">
        <v>37</v>
      </c>
      <c r="E551" s="14"/>
      <c r="F551" s="5"/>
      <c r="G551" s="7"/>
      <c r="H551" s="41"/>
    </row>
    <row r="552" spans="1:8" ht="12.75" customHeight="1">
      <c r="A552" s="69"/>
      <c r="B552" s="72"/>
      <c r="C552" s="72"/>
      <c r="D552" s="6" t="s">
        <v>38</v>
      </c>
      <c r="E552" s="14">
        <v>500</v>
      </c>
      <c r="F552" s="5"/>
      <c r="G552" s="7"/>
      <c r="H552" s="41"/>
    </row>
    <row r="553" spans="1:8" ht="12.75" customHeight="1">
      <c r="A553" s="70"/>
      <c r="B553" s="73"/>
      <c r="C553" s="73"/>
      <c r="D553" s="6" t="s">
        <v>8</v>
      </c>
      <c r="E553" s="14"/>
      <c r="F553" s="5"/>
      <c r="G553" s="7"/>
      <c r="H553" s="41"/>
    </row>
    <row r="554" spans="1:8" ht="12.75" customHeight="1">
      <c r="A554" s="68" t="s">
        <v>385</v>
      </c>
      <c r="B554" s="71" t="s">
        <v>386</v>
      </c>
      <c r="C554" s="71" t="s">
        <v>23</v>
      </c>
      <c r="D554" s="6" t="s">
        <v>36</v>
      </c>
      <c r="E554" s="14"/>
      <c r="F554" s="5"/>
      <c r="G554" s="7"/>
      <c r="H554" s="41"/>
    </row>
    <row r="555" spans="1:8" ht="12.75" customHeight="1">
      <c r="A555" s="69"/>
      <c r="B555" s="72"/>
      <c r="C555" s="72"/>
      <c r="D555" s="6" t="s">
        <v>37</v>
      </c>
      <c r="E555" s="14"/>
      <c r="F555" s="5"/>
      <c r="G555" s="7"/>
      <c r="H555" s="41"/>
    </row>
    <row r="556" spans="1:8" ht="12.75" customHeight="1">
      <c r="A556" s="69"/>
      <c r="B556" s="72"/>
      <c r="C556" s="72"/>
      <c r="D556" s="6" t="s">
        <v>38</v>
      </c>
      <c r="E556" s="14">
        <v>800</v>
      </c>
      <c r="F556" s="5"/>
      <c r="G556" s="7"/>
      <c r="H556" s="41"/>
    </row>
    <row r="557" spans="1:8" ht="12.75" customHeight="1">
      <c r="A557" s="70"/>
      <c r="B557" s="73"/>
      <c r="C557" s="73"/>
      <c r="D557" s="6" t="s">
        <v>8</v>
      </c>
      <c r="E557" s="14"/>
      <c r="F557" s="5"/>
      <c r="G557" s="7"/>
      <c r="H557" s="41"/>
    </row>
    <row r="558" spans="1:7" ht="12.75" customHeight="1">
      <c r="A558" s="68" t="s">
        <v>387</v>
      </c>
      <c r="B558" s="76" t="s">
        <v>388</v>
      </c>
      <c r="C558" s="106" t="s">
        <v>390</v>
      </c>
      <c r="D558" s="6" t="s">
        <v>36</v>
      </c>
      <c r="E558" s="14"/>
      <c r="F558" s="7"/>
      <c r="G558" s="74"/>
    </row>
    <row r="559" spans="1:7" ht="12.75" customHeight="1">
      <c r="A559" s="69"/>
      <c r="B559" s="77"/>
      <c r="C559" s="107"/>
      <c r="D559" s="6" t="s">
        <v>37</v>
      </c>
      <c r="E559" s="5"/>
      <c r="F559" s="7"/>
      <c r="G559" s="74"/>
    </row>
    <row r="560" spans="1:7" ht="12.75" customHeight="1">
      <c r="A560" s="69"/>
      <c r="B560" s="77"/>
      <c r="C560" s="107"/>
      <c r="D560" s="6" t="s">
        <v>38</v>
      </c>
      <c r="E560" s="5">
        <v>50</v>
      </c>
      <c r="F560" s="7"/>
      <c r="G560" s="74"/>
    </row>
    <row r="561" spans="1:7" ht="13.5" customHeight="1">
      <c r="A561" s="70"/>
      <c r="B561" s="78"/>
      <c r="C561" s="108"/>
      <c r="D561" s="6" t="s">
        <v>8</v>
      </c>
      <c r="E561" s="5">
        <v>265</v>
      </c>
      <c r="F561" s="7"/>
      <c r="G561" s="74"/>
    </row>
    <row r="562" spans="1:7" s="13" customFormat="1" ht="12" customHeight="1">
      <c r="A562" s="100"/>
      <c r="B562" s="84" t="s">
        <v>337</v>
      </c>
      <c r="C562" s="84"/>
      <c r="D562" s="11" t="s">
        <v>36</v>
      </c>
      <c r="E562" s="12">
        <f>E466+E470+E482+E486+E490+E494+E498+E502+E506+E510+E514+E518+E522+E526+E530+E534+E538+E542+E546+E550+E554+E474+E478+E558</f>
        <v>10840</v>
      </c>
      <c r="F562" s="12">
        <f>F466+F470+F482+F486+F490+F494+F498+F502+F506+F510+F514+F518+F522+F526+F530+F534+F538+F542+F546+F550+F554+F474+F478+F558</f>
        <v>0</v>
      </c>
      <c r="G562" s="102"/>
    </row>
    <row r="563" spans="1:7" s="13" customFormat="1" ht="12" customHeight="1">
      <c r="A563" s="100"/>
      <c r="B563" s="84"/>
      <c r="C563" s="84"/>
      <c r="D563" s="11" t="s">
        <v>37</v>
      </c>
      <c r="E563" s="12">
        <f aca="true" t="shared" si="12" ref="E563:F565">E467+E471+E483+E487+E491+E495+E499+E503+E507+E511+E515+E519+E523+E527+E531+E535+E539+E543+E547+E551+E555+E475+E479+E559</f>
        <v>1100</v>
      </c>
      <c r="F563" s="12">
        <f t="shared" si="12"/>
        <v>0</v>
      </c>
      <c r="G563" s="102"/>
    </row>
    <row r="564" spans="1:7" s="13" customFormat="1" ht="12" customHeight="1">
      <c r="A564" s="100"/>
      <c r="B564" s="84"/>
      <c r="C564" s="84"/>
      <c r="D564" s="11" t="s">
        <v>38</v>
      </c>
      <c r="E564" s="12">
        <f t="shared" si="12"/>
        <v>1800</v>
      </c>
      <c r="F564" s="12">
        <f t="shared" si="12"/>
        <v>0</v>
      </c>
      <c r="G564" s="102"/>
    </row>
    <row r="565" spans="1:7" s="13" customFormat="1" ht="12" customHeight="1">
      <c r="A565" s="100"/>
      <c r="B565" s="84"/>
      <c r="C565" s="84"/>
      <c r="D565" s="11" t="s">
        <v>8</v>
      </c>
      <c r="E565" s="12">
        <f t="shared" si="12"/>
        <v>785</v>
      </c>
      <c r="F565" s="12">
        <f t="shared" si="12"/>
        <v>0</v>
      </c>
      <c r="G565" s="102"/>
    </row>
    <row r="566" spans="1:7" ht="22.5" customHeight="1">
      <c r="A566" s="105" t="s">
        <v>391</v>
      </c>
      <c r="B566" s="105"/>
      <c r="C566" s="105"/>
      <c r="D566" s="105"/>
      <c r="E566" s="105"/>
      <c r="F566" s="105"/>
      <c r="G566" s="105"/>
    </row>
    <row r="567" spans="1:7" ht="13.5" customHeight="1">
      <c r="A567" s="79" t="s">
        <v>392</v>
      </c>
      <c r="B567" s="71" t="s">
        <v>27</v>
      </c>
      <c r="C567" s="74" t="s">
        <v>399</v>
      </c>
      <c r="D567" s="6" t="s">
        <v>36</v>
      </c>
      <c r="E567" s="5"/>
      <c r="F567" s="7"/>
      <c r="G567" s="104"/>
    </row>
    <row r="568" spans="1:7" ht="13.5" customHeight="1">
      <c r="A568" s="80"/>
      <c r="B568" s="72"/>
      <c r="C568" s="74"/>
      <c r="D568" s="6" t="s">
        <v>37</v>
      </c>
      <c r="E568" s="5">
        <v>40</v>
      </c>
      <c r="F568" s="7"/>
      <c r="G568" s="104"/>
    </row>
    <row r="569" spans="1:7" ht="13.5" customHeight="1">
      <c r="A569" s="80"/>
      <c r="B569" s="72"/>
      <c r="C569" s="74"/>
      <c r="D569" s="6" t="s">
        <v>38</v>
      </c>
      <c r="E569" s="5"/>
      <c r="F569" s="7"/>
      <c r="G569" s="104"/>
    </row>
    <row r="570" spans="1:7" ht="13.5" customHeight="1">
      <c r="A570" s="81"/>
      <c r="B570" s="73"/>
      <c r="C570" s="74"/>
      <c r="D570" s="6" t="s">
        <v>8</v>
      </c>
      <c r="E570" s="5"/>
      <c r="F570" s="7"/>
      <c r="G570" s="104"/>
    </row>
    <row r="571" spans="1:7" ht="13.5" customHeight="1">
      <c r="A571" s="68" t="s">
        <v>393</v>
      </c>
      <c r="B571" s="71" t="s">
        <v>394</v>
      </c>
      <c r="C571" s="71" t="s">
        <v>400</v>
      </c>
      <c r="D571" s="6" t="s">
        <v>36</v>
      </c>
      <c r="E571" s="5">
        <v>600</v>
      </c>
      <c r="F571" s="7"/>
      <c r="G571" s="67"/>
    </row>
    <row r="572" spans="1:7" ht="13.5" customHeight="1">
      <c r="A572" s="69"/>
      <c r="B572" s="72"/>
      <c r="C572" s="72"/>
      <c r="D572" s="6" t="s">
        <v>37</v>
      </c>
      <c r="E572" s="60"/>
      <c r="F572" s="5"/>
      <c r="G572" s="67"/>
    </row>
    <row r="573" spans="1:7" ht="13.5" customHeight="1">
      <c r="A573" s="69"/>
      <c r="B573" s="72"/>
      <c r="C573" s="72"/>
      <c r="D573" s="6" t="s">
        <v>38</v>
      </c>
      <c r="E573" s="5"/>
      <c r="F573" s="5"/>
      <c r="G573" s="67"/>
    </row>
    <row r="574" spans="1:7" ht="13.5" customHeight="1">
      <c r="A574" s="70"/>
      <c r="B574" s="73"/>
      <c r="C574" s="73"/>
      <c r="D574" s="6" t="s">
        <v>8</v>
      </c>
      <c r="E574" s="5"/>
      <c r="F574" s="5"/>
      <c r="G574" s="67"/>
    </row>
    <row r="575" spans="1:7" ht="13.5" customHeight="1">
      <c r="A575" s="75" t="s">
        <v>395</v>
      </c>
      <c r="B575" s="73" t="s">
        <v>396</v>
      </c>
      <c r="C575" s="73" t="s">
        <v>401</v>
      </c>
      <c r="D575" s="6" t="s">
        <v>36</v>
      </c>
      <c r="E575" s="5"/>
      <c r="F575" s="7"/>
      <c r="G575" s="85"/>
    </row>
    <row r="576" spans="1:7" ht="13.5" customHeight="1">
      <c r="A576" s="75"/>
      <c r="B576" s="74"/>
      <c r="C576" s="74"/>
      <c r="D576" s="6" t="s">
        <v>37</v>
      </c>
      <c r="E576" s="5">
        <v>5</v>
      </c>
      <c r="F576" s="7"/>
      <c r="G576" s="89"/>
    </row>
    <row r="577" spans="1:7" ht="13.5" customHeight="1">
      <c r="A577" s="75"/>
      <c r="B577" s="74"/>
      <c r="C577" s="74"/>
      <c r="D577" s="6" t="s">
        <v>38</v>
      </c>
      <c r="E577" s="5"/>
      <c r="F577" s="7"/>
      <c r="G577" s="89"/>
    </row>
    <row r="578" spans="1:7" ht="23.25" customHeight="1">
      <c r="A578" s="75"/>
      <c r="B578" s="74"/>
      <c r="C578" s="74"/>
      <c r="D578" s="6" t="s">
        <v>8</v>
      </c>
      <c r="E578" s="5"/>
      <c r="F578" s="7"/>
      <c r="G578" s="90"/>
    </row>
    <row r="579" spans="1:7" ht="13.5" customHeight="1">
      <c r="A579" s="68" t="s">
        <v>397</v>
      </c>
      <c r="B579" s="71" t="s">
        <v>398</v>
      </c>
      <c r="C579" s="73" t="s">
        <v>401</v>
      </c>
      <c r="D579" s="6" t="s">
        <v>36</v>
      </c>
      <c r="E579" s="5"/>
      <c r="F579" s="7"/>
      <c r="G579" s="85"/>
    </row>
    <row r="580" spans="1:7" ht="13.5" customHeight="1">
      <c r="A580" s="69"/>
      <c r="B580" s="72"/>
      <c r="C580" s="74"/>
      <c r="D580" s="6" t="s">
        <v>37</v>
      </c>
      <c r="E580" s="5">
        <v>60</v>
      </c>
      <c r="F580" s="7"/>
      <c r="G580" s="89"/>
    </row>
    <row r="581" spans="1:7" ht="13.5" customHeight="1">
      <c r="A581" s="69"/>
      <c r="B581" s="72"/>
      <c r="C581" s="74"/>
      <c r="D581" s="6" t="s">
        <v>38</v>
      </c>
      <c r="E581" s="5"/>
      <c r="F581" s="7"/>
      <c r="G581" s="89"/>
    </row>
    <row r="582" spans="1:7" ht="25.5" customHeight="1">
      <c r="A582" s="70"/>
      <c r="B582" s="73"/>
      <c r="C582" s="74"/>
      <c r="D582" s="6" t="s">
        <v>8</v>
      </c>
      <c r="E582" s="5"/>
      <c r="F582" s="7"/>
      <c r="G582" s="90"/>
    </row>
    <row r="583" spans="1:7" ht="13.5" customHeight="1">
      <c r="A583" s="75" t="s">
        <v>402</v>
      </c>
      <c r="B583" s="74" t="s">
        <v>403</v>
      </c>
      <c r="C583" s="73" t="s">
        <v>401</v>
      </c>
      <c r="D583" s="6" t="s">
        <v>36</v>
      </c>
      <c r="E583" s="5"/>
      <c r="F583" s="7"/>
      <c r="G583" s="10"/>
    </row>
    <row r="584" spans="1:7" ht="13.5" customHeight="1">
      <c r="A584" s="75"/>
      <c r="B584" s="74"/>
      <c r="C584" s="74"/>
      <c r="D584" s="6" t="s">
        <v>37</v>
      </c>
      <c r="E584" s="5">
        <v>10</v>
      </c>
      <c r="F584" s="7"/>
      <c r="G584" s="40"/>
    </row>
    <row r="585" spans="1:7" ht="13.5" customHeight="1">
      <c r="A585" s="75"/>
      <c r="B585" s="74"/>
      <c r="C585" s="74"/>
      <c r="D585" s="6" t="s">
        <v>38</v>
      </c>
      <c r="E585" s="5"/>
      <c r="F585" s="7"/>
      <c r="G585" s="40"/>
    </row>
    <row r="586" spans="1:7" ht="13.5" customHeight="1">
      <c r="A586" s="75"/>
      <c r="B586" s="74"/>
      <c r="C586" s="74"/>
      <c r="D586" s="6" t="s">
        <v>8</v>
      </c>
      <c r="E586" s="5"/>
      <c r="F586" s="7"/>
      <c r="G586" s="37"/>
    </row>
    <row r="587" spans="1:7" ht="13.5" customHeight="1">
      <c r="A587" s="68" t="s">
        <v>404</v>
      </c>
      <c r="B587" s="74" t="s">
        <v>405</v>
      </c>
      <c r="C587" s="73" t="s">
        <v>401</v>
      </c>
      <c r="D587" s="6" t="s">
        <v>36</v>
      </c>
      <c r="E587" s="5"/>
      <c r="F587" s="7"/>
      <c r="G587" s="40"/>
    </row>
    <row r="588" spans="1:7" ht="13.5" customHeight="1">
      <c r="A588" s="72"/>
      <c r="B588" s="74"/>
      <c r="C588" s="74"/>
      <c r="D588" s="6" t="s">
        <v>37</v>
      </c>
      <c r="E588" s="5">
        <v>10</v>
      </c>
      <c r="F588" s="7"/>
      <c r="G588" s="40"/>
    </row>
    <row r="589" spans="1:7" ht="13.5" customHeight="1">
      <c r="A589" s="72"/>
      <c r="B589" s="74"/>
      <c r="C589" s="74"/>
      <c r="D589" s="6" t="s">
        <v>38</v>
      </c>
      <c r="E589" s="5"/>
      <c r="F589" s="7"/>
      <c r="G589" s="40"/>
    </row>
    <row r="590" spans="1:7" ht="14.25" customHeight="1">
      <c r="A590" s="73"/>
      <c r="B590" s="74"/>
      <c r="C590" s="74"/>
      <c r="D590" s="6" t="s">
        <v>8</v>
      </c>
      <c r="E590" s="5"/>
      <c r="F590" s="7"/>
      <c r="G590" s="37"/>
    </row>
    <row r="591" spans="1:7" ht="12.75" customHeight="1">
      <c r="A591" s="68" t="s">
        <v>406</v>
      </c>
      <c r="B591" s="71" t="s">
        <v>407</v>
      </c>
      <c r="C591" s="71" t="s">
        <v>413</v>
      </c>
      <c r="D591" s="6" t="s">
        <v>36</v>
      </c>
      <c r="E591" s="5"/>
      <c r="F591" s="7"/>
      <c r="G591" s="40"/>
    </row>
    <row r="592" spans="1:7" ht="12.75" customHeight="1">
      <c r="A592" s="72"/>
      <c r="B592" s="72"/>
      <c r="C592" s="72"/>
      <c r="D592" s="6" t="s">
        <v>37</v>
      </c>
      <c r="E592" s="5">
        <v>600</v>
      </c>
      <c r="F592" s="7"/>
      <c r="G592" s="40"/>
    </row>
    <row r="593" spans="1:7" ht="12.75" customHeight="1">
      <c r="A593" s="72"/>
      <c r="B593" s="72"/>
      <c r="C593" s="72"/>
      <c r="D593" s="6" t="s">
        <v>38</v>
      </c>
      <c r="E593" s="5"/>
      <c r="F593" s="7"/>
      <c r="G593" s="40"/>
    </row>
    <row r="594" spans="1:7" ht="12.75" customHeight="1">
      <c r="A594" s="73"/>
      <c r="B594" s="73"/>
      <c r="C594" s="73"/>
      <c r="D594" s="6" t="s">
        <v>8</v>
      </c>
      <c r="E594" s="5"/>
      <c r="F594" s="7"/>
      <c r="G594" s="37"/>
    </row>
    <row r="595" spans="1:7" ht="13.5" customHeight="1">
      <c r="A595" s="68" t="s">
        <v>408</v>
      </c>
      <c r="B595" s="71" t="s">
        <v>409</v>
      </c>
      <c r="C595" s="71" t="s">
        <v>413</v>
      </c>
      <c r="D595" s="6" t="s">
        <v>36</v>
      </c>
      <c r="E595" s="5"/>
      <c r="F595" s="7"/>
      <c r="G595" s="40"/>
    </row>
    <row r="596" spans="1:7" ht="13.5" customHeight="1">
      <c r="A596" s="72"/>
      <c r="B596" s="72"/>
      <c r="C596" s="72"/>
      <c r="D596" s="6" t="s">
        <v>37</v>
      </c>
      <c r="E596" s="5">
        <v>198</v>
      </c>
      <c r="F596" s="7"/>
      <c r="G596" s="40"/>
    </row>
    <row r="597" spans="1:7" ht="13.5" customHeight="1">
      <c r="A597" s="72"/>
      <c r="B597" s="72"/>
      <c r="C597" s="72"/>
      <c r="D597" s="6" t="s">
        <v>38</v>
      </c>
      <c r="E597" s="5"/>
      <c r="F597" s="7"/>
      <c r="G597" s="40"/>
    </row>
    <row r="598" spans="1:7" ht="22.5" customHeight="1">
      <c r="A598" s="73"/>
      <c r="B598" s="73"/>
      <c r="C598" s="73"/>
      <c r="D598" s="6" t="s">
        <v>8</v>
      </c>
      <c r="E598" s="5"/>
      <c r="F598" s="7"/>
      <c r="G598" s="37"/>
    </row>
    <row r="599" spans="1:7" ht="14.25" customHeight="1">
      <c r="A599" s="68" t="s">
        <v>410</v>
      </c>
      <c r="B599" s="71" t="s">
        <v>411</v>
      </c>
      <c r="C599" s="71" t="s">
        <v>413</v>
      </c>
      <c r="D599" s="6" t="s">
        <v>36</v>
      </c>
      <c r="E599" s="5"/>
      <c r="F599" s="7"/>
      <c r="G599" s="40"/>
    </row>
    <row r="600" spans="1:7" ht="14.25" customHeight="1">
      <c r="A600" s="72"/>
      <c r="B600" s="72"/>
      <c r="C600" s="72"/>
      <c r="D600" s="6" t="s">
        <v>37</v>
      </c>
      <c r="E600" s="5">
        <v>500</v>
      </c>
      <c r="F600" s="7"/>
      <c r="G600" s="40"/>
    </row>
    <row r="601" spans="1:7" ht="14.25" customHeight="1">
      <c r="A601" s="72"/>
      <c r="B601" s="72"/>
      <c r="C601" s="72"/>
      <c r="D601" s="6" t="s">
        <v>38</v>
      </c>
      <c r="E601" s="5"/>
      <c r="F601" s="7"/>
      <c r="G601" s="40"/>
    </row>
    <row r="602" spans="1:7" ht="31.5" customHeight="1">
      <c r="A602" s="73"/>
      <c r="B602" s="73"/>
      <c r="C602" s="73"/>
      <c r="D602" s="6" t="s">
        <v>8</v>
      </c>
      <c r="E602" s="5"/>
      <c r="F602" s="7"/>
      <c r="G602" s="37"/>
    </row>
    <row r="603" spans="1:7" ht="12" customHeight="1">
      <c r="A603" s="68" t="s">
        <v>412</v>
      </c>
      <c r="B603" s="71" t="s">
        <v>62</v>
      </c>
      <c r="C603" s="71" t="s">
        <v>413</v>
      </c>
      <c r="D603" s="6" t="s">
        <v>36</v>
      </c>
      <c r="E603" s="5"/>
      <c r="F603" s="7"/>
      <c r="G603" s="40"/>
    </row>
    <row r="604" spans="1:7" ht="12" customHeight="1">
      <c r="A604" s="72"/>
      <c r="B604" s="72"/>
      <c r="C604" s="72"/>
      <c r="D604" s="6" t="s">
        <v>37</v>
      </c>
      <c r="E604" s="5">
        <v>600</v>
      </c>
      <c r="F604" s="7"/>
      <c r="G604" s="40"/>
    </row>
    <row r="605" spans="1:7" ht="12" customHeight="1">
      <c r="A605" s="72"/>
      <c r="B605" s="72"/>
      <c r="C605" s="72"/>
      <c r="D605" s="6" t="s">
        <v>38</v>
      </c>
      <c r="E605" s="5"/>
      <c r="F605" s="7"/>
      <c r="G605" s="40"/>
    </row>
    <row r="606" spans="1:7" ht="12" customHeight="1">
      <c r="A606" s="73"/>
      <c r="B606" s="73"/>
      <c r="C606" s="73"/>
      <c r="D606" s="6" t="s">
        <v>8</v>
      </c>
      <c r="E606" s="5"/>
      <c r="F606" s="7"/>
      <c r="G606" s="37"/>
    </row>
    <row r="607" spans="1:7" s="13" customFormat="1" ht="12.75" customHeight="1">
      <c r="A607" s="100"/>
      <c r="B607" s="84" t="s">
        <v>414</v>
      </c>
      <c r="C607" s="84"/>
      <c r="D607" s="11" t="s">
        <v>36</v>
      </c>
      <c r="E607" s="12">
        <f>E567+E571+E575+E579+E583+E587+E591+E595+E599+E603</f>
        <v>600</v>
      </c>
      <c r="F607" s="12">
        <f>F567+F571+F575+F579+F583+F587+F591+F595+F599+F603</f>
        <v>0</v>
      </c>
      <c r="G607" s="102"/>
    </row>
    <row r="608" spans="1:7" s="13" customFormat="1" ht="12.75" customHeight="1">
      <c r="A608" s="100"/>
      <c r="B608" s="84"/>
      <c r="C608" s="84"/>
      <c r="D608" s="11" t="s">
        <v>37</v>
      </c>
      <c r="E608" s="12">
        <f aca="true" t="shared" si="13" ref="E608:F610">E568+E572+E576+E580+E584+E588+E592+E596+E600+E604</f>
        <v>2023</v>
      </c>
      <c r="F608" s="12">
        <f t="shared" si="13"/>
        <v>0</v>
      </c>
      <c r="G608" s="102"/>
    </row>
    <row r="609" spans="1:7" s="13" customFormat="1" ht="12.75" customHeight="1">
      <c r="A609" s="100"/>
      <c r="B609" s="84"/>
      <c r="C609" s="84"/>
      <c r="D609" s="11" t="s">
        <v>38</v>
      </c>
      <c r="E609" s="12">
        <f t="shared" si="13"/>
        <v>0</v>
      </c>
      <c r="F609" s="12">
        <f t="shared" si="13"/>
        <v>0</v>
      </c>
      <c r="G609" s="102"/>
    </row>
    <row r="610" spans="1:7" s="13" customFormat="1" ht="36.75" customHeight="1">
      <c r="A610" s="100"/>
      <c r="B610" s="84"/>
      <c r="C610" s="84"/>
      <c r="D610" s="11" t="s">
        <v>8</v>
      </c>
      <c r="E610" s="12">
        <f t="shared" si="13"/>
        <v>0</v>
      </c>
      <c r="F610" s="12">
        <f t="shared" si="13"/>
        <v>0</v>
      </c>
      <c r="G610" s="102"/>
    </row>
    <row r="611" spans="1:7" s="13" customFormat="1" ht="12.75" customHeight="1">
      <c r="A611" s="103"/>
      <c r="B611" s="103"/>
      <c r="C611" s="103"/>
      <c r="D611" s="11" t="s">
        <v>36</v>
      </c>
      <c r="E611" s="12">
        <f aca="true" t="shared" si="14" ref="E611:F614">E303+E324+E337+E461+E562+E607</f>
        <v>150801.2594</v>
      </c>
      <c r="F611" s="12">
        <f t="shared" si="14"/>
        <v>0</v>
      </c>
      <c r="G611" s="67"/>
    </row>
    <row r="612" spans="1:7" s="13" customFormat="1" ht="12" customHeight="1">
      <c r="A612" s="103"/>
      <c r="B612" s="103"/>
      <c r="C612" s="103"/>
      <c r="D612" s="11" t="s">
        <v>37</v>
      </c>
      <c r="E612" s="12">
        <f t="shared" si="14"/>
        <v>17040.198</v>
      </c>
      <c r="F612" s="12">
        <f t="shared" si="14"/>
        <v>0</v>
      </c>
      <c r="G612" s="67"/>
    </row>
    <row r="613" spans="1:7" s="13" customFormat="1" ht="12.75" customHeight="1">
      <c r="A613" s="103"/>
      <c r="B613" s="103"/>
      <c r="C613" s="103"/>
      <c r="D613" s="11" t="s">
        <v>38</v>
      </c>
      <c r="E613" s="12">
        <f t="shared" si="14"/>
        <v>32442.930399999997</v>
      </c>
      <c r="F613" s="12">
        <f t="shared" si="14"/>
        <v>4104.1543</v>
      </c>
      <c r="G613" s="67"/>
    </row>
    <row r="614" spans="1:7" s="13" customFormat="1" ht="12.75" customHeight="1">
      <c r="A614" s="103"/>
      <c r="B614" s="103"/>
      <c r="C614" s="103"/>
      <c r="D614" s="11" t="s">
        <v>8</v>
      </c>
      <c r="E614" s="12">
        <f t="shared" si="14"/>
        <v>52245.0496</v>
      </c>
      <c r="F614" s="12">
        <f t="shared" si="14"/>
        <v>279.75</v>
      </c>
      <c r="G614" s="67"/>
    </row>
    <row r="615" spans="1:7" ht="12.75">
      <c r="A615" s="103" t="s">
        <v>24</v>
      </c>
      <c r="B615" s="103"/>
      <c r="C615" s="103"/>
      <c r="D615" s="6"/>
      <c r="E615" s="12">
        <f>SUM(E611:E614)</f>
        <v>252529.43740000002</v>
      </c>
      <c r="F615" s="12">
        <f>SUM(F611:F614)</f>
        <v>4383.9043</v>
      </c>
      <c r="G615" s="67"/>
    </row>
    <row r="616" spans="1:5" ht="12.75">
      <c r="A616" s="53"/>
      <c r="B616" s="55"/>
      <c r="C616" s="55"/>
      <c r="D616" s="61"/>
      <c r="E616" s="62"/>
    </row>
    <row r="617" spans="1:5" ht="12.75">
      <c r="A617" s="53"/>
      <c r="B617" s="55"/>
      <c r="C617" s="55"/>
      <c r="D617" s="61"/>
      <c r="E617" s="62"/>
    </row>
    <row r="618" spans="1:5" ht="12.75">
      <c r="A618" s="53"/>
      <c r="B618" s="55"/>
      <c r="C618" s="55"/>
      <c r="D618" s="61"/>
      <c r="E618" s="62"/>
    </row>
    <row r="619" spans="1:5" ht="12.75">
      <c r="A619" s="53"/>
      <c r="B619" s="55"/>
      <c r="C619" s="55"/>
      <c r="D619" s="61"/>
      <c r="E619" s="62"/>
    </row>
    <row r="620" spans="1:5" ht="12.75">
      <c r="A620" s="53"/>
      <c r="B620" s="55"/>
      <c r="C620" s="55"/>
      <c r="D620" s="61"/>
      <c r="E620" s="62"/>
    </row>
    <row r="621" spans="1:5" ht="12.75">
      <c r="A621" s="53"/>
      <c r="B621" s="55"/>
      <c r="C621" s="55"/>
      <c r="D621" s="61"/>
      <c r="E621" s="62"/>
    </row>
    <row r="622" spans="1:5" ht="12.75">
      <c r="A622" s="53"/>
      <c r="B622" s="55"/>
      <c r="C622" s="55"/>
      <c r="D622" s="61"/>
      <c r="E622" s="62"/>
    </row>
    <row r="623" spans="1:5" ht="12.75">
      <c r="A623" s="53"/>
      <c r="B623" s="55"/>
      <c r="C623" s="55"/>
      <c r="D623" s="61"/>
      <c r="E623" s="62"/>
    </row>
    <row r="624" spans="1:5" ht="12.75">
      <c r="A624" s="53"/>
      <c r="B624" s="55"/>
      <c r="C624" s="55"/>
      <c r="D624" s="61"/>
      <c r="E624" s="62"/>
    </row>
    <row r="625" spans="1:5" ht="12.75">
      <c r="A625" s="53"/>
      <c r="B625" s="55"/>
      <c r="C625" s="55"/>
      <c r="D625" s="61"/>
      <c r="E625" s="62"/>
    </row>
    <row r="626" spans="1:5" ht="12.75">
      <c r="A626" s="53"/>
      <c r="B626" s="55"/>
      <c r="C626" s="55"/>
      <c r="D626" s="61"/>
      <c r="E626" s="62"/>
    </row>
    <row r="627" spans="1:5" ht="12.75">
      <c r="A627" s="53"/>
      <c r="B627" s="55"/>
      <c r="C627" s="55"/>
      <c r="D627" s="61"/>
      <c r="E627" s="62"/>
    </row>
    <row r="628" spans="1:5" ht="12.75">
      <c r="A628" s="53"/>
      <c r="B628" s="55"/>
      <c r="C628" s="55"/>
      <c r="D628" s="61"/>
      <c r="E628" s="62"/>
    </row>
    <row r="629" spans="1:5" ht="12.75">
      <c r="A629" s="53"/>
      <c r="B629" s="55"/>
      <c r="C629" s="55"/>
      <c r="D629" s="61"/>
      <c r="E629" s="62"/>
    </row>
    <row r="630" spans="1:5" ht="12.75">
      <c r="A630" s="53"/>
      <c r="B630" s="55"/>
      <c r="C630" s="55"/>
      <c r="D630" s="61"/>
      <c r="E630" s="62"/>
    </row>
    <row r="631" spans="1:5" ht="12.75">
      <c r="A631" s="53"/>
      <c r="B631" s="55"/>
      <c r="C631" s="55"/>
      <c r="D631" s="61"/>
      <c r="E631" s="62"/>
    </row>
    <row r="632" spans="1:5" ht="12.75">
      <c r="A632" s="53"/>
      <c r="B632" s="55"/>
      <c r="C632" s="55"/>
      <c r="D632" s="61"/>
      <c r="E632" s="62"/>
    </row>
    <row r="633" spans="1:5" ht="12.75">
      <c r="A633" s="53"/>
      <c r="B633" s="55"/>
      <c r="C633" s="55"/>
      <c r="D633" s="61"/>
      <c r="E633" s="62"/>
    </row>
    <row r="634" spans="1:5" ht="12.75">
      <c r="A634" s="53"/>
      <c r="B634" s="55"/>
      <c r="C634" s="55"/>
      <c r="D634" s="61"/>
      <c r="E634" s="62"/>
    </row>
    <row r="635" spans="1:5" ht="12.75">
      <c r="A635" s="53"/>
      <c r="B635" s="55"/>
      <c r="C635" s="55"/>
      <c r="D635" s="61"/>
      <c r="E635" s="62"/>
    </row>
    <row r="636" spans="1:5" ht="12.75">
      <c r="A636" s="53"/>
      <c r="B636" s="55"/>
      <c r="C636" s="55"/>
      <c r="D636" s="61"/>
      <c r="E636" s="62"/>
    </row>
    <row r="637" spans="1:5" ht="12.75">
      <c r="A637" s="53"/>
      <c r="B637" s="55"/>
      <c r="C637" s="55"/>
      <c r="D637" s="61"/>
      <c r="E637" s="62"/>
    </row>
    <row r="638" spans="1:5" ht="12.75">
      <c r="A638" s="53"/>
      <c r="B638" s="55"/>
      <c r="C638" s="55"/>
      <c r="D638" s="61"/>
      <c r="E638" s="62"/>
    </row>
    <row r="639" spans="1:5" ht="12.75">
      <c r="A639" s="53"/>
      <c r="B639" s="55"/>
      <c r="C639" s="55"/>
      <c r="D639" s="61"/>
      <c r="E639" s="62"/>
    </row>
    <row r="640" spans="1:5" ht="12.75">
      <c r="A640" s="53"/>
      <c r="B640" s="55"/>
      <c r="C640" s="55"/>
      <c r="D640" s="61"/>
      <c r="E640" s="62"/>
    </row>
    <row r="641" spans="1:5" ht="12.75">
      <c r="A641" s="53"/>
      <c r="B641" s="55"/>
      <c r="C641" s="55"/>
      <c r="D641" s="61"/>
      <c r="E641" s="62"/>
    </row>
    <row r="642" spans="1:5" ht="12.75">
      <c r="A642" s="53"/>
      <c r="B642" s="55"/>
      <c r="C642" s="55"/>
      <c r="D642" s="61"/>
      <c r="E642" s="62"/>
    </row>
    <row r="643" spans="1:5" ht="12.75">
      <c r="A643" s="53"/>
      <c r="B643" s="55"/>
      <c r="C643" s="55"/>
      <c r="D643" s="61"/>
      <c r="E643" s="62"/>
    </row>
    <row r="644" spans="1:5" ht="12.75">
      <c r="A644" s="53"/>
      <c r="B644" s="55"/>
      <c r="C644" s="55"/>
      <c r="D644" s="61"/>
      <c r="E644" s="62"/>
    </row>
    <row r="645" spans="1:5" ht="12.75">
      <c r="A645" s="53"/>
      <c r="B645" s="55"/>
      <c r="C645" s="55"/>
      <c r="D645" s="61"/>
      <c r="E645" s="62"/>
    </row>
    <row r="646" spans="1:5" ht="12.75">
      <c r="A646" s="53"/>
      <c r="B646" s="55"/>
      <c r="C646" s="55"/>
      <c r="D646" s="61"/>
      <c r="E646" s="62"/>
    </row>
    <row r="647" spans="1:5" ht="12.75">
      <c r="A647" s="53"/>
      <c r="B647" s="55"/>
      <c r="C647" s="55"/>
      <c r="D647" s="61"/>
      <c r="E647" s="62"/>
    </row>
    <row r="648" spans="1:5" ht="12.75">
      <c r="A648" s="53"/>
      <c r="B648" s="55"/>
      <c r="C648" s="55"/>
      <c r="D648" s="61"/>
      <c r="E648" s="62"/>
    </row>
    <row r="649" spans="1:5" ht="12.75">
      <c r="A649" s="53"/>
      <c r="B649" s="55"/>
      <c r="C649" s="55"/>
      <c r="D649" s="61"/>
      <c r="E649" s="62"/>
    </row>
    <row r="650" spans="1:5" ht="12.75">
      <c r="A650" s="53"/>
      <c r="B650" s="55"/>
      <c r="C650" s="55"/>
      <c r="D650" s="61"/>
      <c r="E650" s="62"/>
    </row>
    <row r="651" spans="1:5" ht="12.75">
      <c r="A651" s="53"/>
      <c r="B651" s="55"/>
      <c r="C651" s="55"/>
      <c r="D651" s="61"/>
      <c r="E651" s="62"/>
    </row>
    <row r="652" spans="1:5" ht="12.75">
      <c r="A652" s="53"/>
      <c r="B652" s="55"/>
      <c r="C652" s="55"/>
      <c r="D652" s="61"/>
      <c r="E652" s="62"/>
    </row>
    <row r="653" spans="1:5" ht="12.75">
      <c r="A653" s="53"/>
      <c r="B653" s="55"/>
      <c r="C653" s="55"/>
      <c r="D653" s="61"/>
      <c r="E653" s="62"/>
    </row>
    <row r="654" spans="1:5" ht="12.75">
      <c r="A654" s="53"/>
      <c r="B654" s="55"/>
      <c r="C654" s="55"/>
      <c r="D654" s="61"/>
      <c r="E654" s="62"/>
    </row>
    <row r="655" spans="1:5" ht="12.75">
      <c r="A655" s="53"/>
      <c r="B655" s="55"/>
      <c r="C655" s="55"/>
      <c r="D655" s="61"/>
      <c r="E655" s="62"/>
    </row>
    <row r="656" spans="1:5" ht="12.75">
      <c r="A656" s="53"/>
      <c r="B656" s="55"/>
      <c r="C656" s="55"/>
      <c r="D656" s="61"/>
      <c r="E656" s="62"/>
    </row>
    <row r="657" spans="1:5" ht="12.75">
      <c r="A657" s="53"/>
      <c r="B657" s="55"/>
      <c r="C657" s="55"/>
      <c r="D657" s="61"/>
      <c r="E657" s="62"/>
    </row>
    <row r="658" spans="1:5" ht="12.75">
      <c r="A658" s="53"/>
      <c r="B658" s="55"/>
      <c r="C658" s="55"/>
      <c r="D658" s="61"/>
      <c r="E658" s="62"/>
    </row>
    <row r="659" spans="1:5" ht="12.75">
      <c r="A659" s="53"/>
      <c r="B659" s="55"/>
      <c r="C659" s="55"/>
      <c r="D659" s="61"/>
      <c r="E659" s="62"/>
    </row>
    <row r="660" spans="1:5" ht="12.75">
      <c r="A660" s="53"/>
      <c r="B660" s="55"/>
      <c r="C660" s="55"/>
      <c r="D660" s="61"/>
      <c r="E660" s="62"/>
    </row>
    <row r="661" spans="1:5" ht="12.75">
      <c r="A661" s="53"/>
      <c r="B661" s="55"/>
      <c r="C661" s="55"/>
      <c r="D661" s="61"/>
      <c r="E661" s="62"/>
    </row>
    <row r="662" spans="1:5" ht="12.75">
      <c r="A662" s="53"/>
      <c r="B662" s="55"/>
      <c r="C662" s="55"/>
      <c r="D662" s="61"/>
      <c r="E662" s="62"/>
    </row>
    <row r="663" spans="1:5" ht="12.75">
      <c r="A663" s="53"/>
      <c r="B663" s="55"/>
      <c r="C663" s="55"/>
      <c r="D663" s="61"/>
      <c r="E663" s="62"/>
    </row>
    <row r="664" spans="1:5" ht="12.75">
      <c r="A664" s="53"/>
      <c r="B664" s="55"/>
      <c r="C664" s="55"/>
      <c r="D664" s="61"/>
      <c r="E664" s="62"/>
    </row>
    <row r="665" spans="1:5" ht="12.75">
      <c r="A665" s="53"/>
      <c r="B665" s="55"/>
      <c r="C665" s="55"/>
      <c r="D665" s="61"/>
      <c r="E665" s="62"/>
    </row>
    <row r="666" spans="1:5" ht="12.75">
      <c r="A666" s="53"/>
      <c r="B666" s="55"/>
      <c r="C666" s="55"/>
      <c r="D666" s="61"/>
      <c r="E666" s="62"/>
    </row>
    <row r="667" spans="1:5" ht="12.75">
      <c r="A667" s="53"/>
      <c r="B667" s="55"/>
      <c r="C667" s="55"/>
      <c r="D667" s="61"/>
      <c r="E667" s="62"/>
    </row>
    <row r="668" spans="1:5" ht="12.75">
      <c r="A668" s="53"/>
      <c r="B668" s="55"/>
      <c r="C668" s="55"/>
      <c r="D668" s="61"/>
      <c r="E668" s="62"/>
    </row>
    <row r="669" spans="1:5" ht="12.75">
      <c r="A669" s="53"/>
      <c r="B669" s="55"/>
      <c r="C669" s="55"/>
      <c r="D669" s="61"/>
      <c r="E669" s="62"/>
    </row>
    <row r="670" spans="1:5" ht="12.75">
      <c r="A670" s="53"/>
      <c r="B670" s="55"/>
      <c r="C670" s="55"/>
      <c r="D670" s="61"/>
      <c r="E670" s="62"/>
    </row>
    <row r="671" spans="1:5" ht="12.75">
      <c r="A671" s="53"/>
      <c r="B671" s="55"/>
      <c r="C671" s="55"/>
      <c r="D671" s="61"/>
      <c r="E671" s="62"/>
    </row>
    <row r="672" spans="1:5" ht="12.75">
      <c r="A672" s="53"/>
      <c r="B672" s="55"/>
      <c r="C672" s="55"/>
      <c r="D672" s="61"/>
      <c r="E672" s="62"/>
    </row>
    <row r="673" spans="1:5" ht="12.75">
      <c r="A673" s="53"/>
      <c r="B673" s="55"/>
      <c r="C673" s="55"/>
      <c r="D673" s="61"/>
      <c r="E673" s="62"/>
    </row>
    <row r="674" spans="1:5" ht="12.75">
      <c r="A674" s="53"/>
      <c r="B674" s="55"/>
      <c r="C674" s="55"/>
      <c r="D674" s="61"/>
      <c r="E674" s="62"/>
    </row>
    <row r="675" spans="1:5" ht="12.75">
      <c r="A675" s="53"/>
      <c r="B675" s="55"/>
      <c r="C675" s="55"/>
      <c r="D675" s="61"/>
      <c r="E675" s="62"/>
    </row>
    <row r="676" spans="1:5" ht="12.75">
      <c r="A676" s="53"/>
      <c r="B676" s="55"/>
      <c r="C676" s="55"/>
      <c r="D676" s="61"/>
      <c r="E676" s="62"/>
    </row>
    <row r="677" spans="1:5" ht="12.75">
      <c r="A677" s="53"/>
      <c r="B677" s="55"/>
      <c r="C677" s="55"/>
      <c r="D677" s="61"/>
      <c r="E677" s="62"/>
    </row>
    <row r="678" spans="1:5" ht="12.75">
      <c r="A678" s="53"/>
      <c r="B678" s="55"/>
      <c r="C678" s="55"/>
      <c r="D678" s="61"/>
      <c r="E678" s="62"/>
    </row>
    <row r="679" spans="1:5" ht="12.75">
      <c r="A679" s="53"/>
      <c r="B679" s="55"/>
      <c r="C679" s="55"/>
      <c r="D679" s="61"/>
      <c r="E679" s="62"/>
    </row>
    <row r="680" spans="1:5" ht="12.75">
      <c r="A680" s="53"/>
      <c r="B680" s="55"/>
      <c r="C680" s="55"/>
      <c r="D680" s="61"/>
      <c r="E680" s="62"/>
    </row>
    <row r="681" spans="1:5" ht="12.75">
      <c r="A681" s="53"/>
      <c r="B681" s="55"/>
      <c r="C681" s="55"/>
      <c r="D681" s="61"/>
      <c r="E681" s="62"/>
    </row>
    <row r="682" spans="1:5" ht="12.75">
      <c r="A682" s="53"/>
      <c r="B682" s="55"/>
      <c r="C682" s="55"/>
      <c r="D682" s="61"/>
      <c r="E682" s="62"/>
    </row>
    <row r="683" spans="1:5" ht="12.75">
      <c r="A683" s="53"/>
      <c r="B683" s="55"/>
      <c r="C683" s="55"/>
      <c r="D683" s="61"/>
      <c r="E683" s="62"/>
    </row>
    <row r="684" spans="1:5" ht="12.75">
      <c r="A684" s="53"/>
      <c r="B684" s="55"/>
      <c r="C684" s="55"/>
      <c r="D684" s="61"/>
      <c r="E684" s="62"/>
    </row>
    <row r="685" spans="1:5" ht="12.75">
      <c r="A685" s="53"/>
      <c r="B685" s="55"/>
      <c r="C685" s="55"/>
      <c r="D685" s="61"/>
      <c r="E685" s="62"/>
    </row>
    <row r="686" spans="1:5" ht="12.75">
      <c r="A686" s="53"/>
      <c r="B686" s="55"/>
      <c r="C686" s="55"/>
      <c r="D686" s="61"/>
      <c r="E686" s="62"/>
    </row>
    <row r="687" spans="1:5" ht="12.75">
      <c r="A687" s="53"/>
      <c r="B687" s="55"/>
      <c r="C687" s="55"/>
      <c r="D687" s="61"/>
      <c r="E687" s="62"/>
    </row>
    <row r="688" spans="1:5" ht="12.75">
      <c r="A688" s="53"/>
      <c r="B688" s="55"/>
      <c r="C688" s="55"/>
      <c r="D688" s="61"/>
      <c r="E688" s="62"/>
    </row>
    <row r="689" spans="1:5" ht="12.75">
      <c r="A689" s="53"/>
      <c r="B689" s="55"/>
      <c r="C689" s="55"/>
      <c r="D689" s="61"/>
      <c r="E689" s="62"/>
    </row>
    <row r="690" spans="1:5" ht="12.75">
      <c r="A690" s="53"/>
      <c r="B690" s="55"/>
      <c r="C690" s="55"/>
      <c r="D690" s="61"/>
      <c r="E690" s="62"/>
    </row>
    <row r="691" spans="1:5" ht="12.75">
      <c r="A691" s="53"/>
      <c r="B691" s="55"/>
      <c r="C691" s="55"/>
      <c r="D691" s="61"/>
      <c r="E691" s="62"/>
    </row>
    <row r="692" spans="1:5" ht="12.75">
      <c r="A692" s="53"/>
      <c r="B692" s="55"/>
      <c r="C692" s="55"/>
      <c r="D692" s="61"/>
      <c r="E692" s="62"/>
    </row>
    <row r="693" spans="1:5" ht="12.75">
      <c r="A693" s="53"/>
      <c r="B693" s="55"/>
      <c r="C693" s="55"/>
      <c r="D693" s="61"/>
      <c r="E693" s="62"/>
    </row>
    <row r="694" spans="1:5" ht="12.75">
      <c r="A694" s="53"/>
      <c r="B694" s="55"/>
      <c r="C694" s="55"/>
      <c r="D694" s="61"/>
      <c r="E694" s="62"/>
    </row>
    <row r="695" spans="1:5" ht="12.75">
      <c r="A695" s="53"/>
      <c r="B695" s="55"/>
      <c r="C695" s="55"/>
      <c r="D695" s="61"/>
      <c r="E695" s="62"/>
    </row>
    <row r="696" spans="1:5" ht="12.75">
      <c r="A696" s="53"/>
      <c r="B696" s="55"/>
      <c r="C696" s="55"/>
      <c r="D696" s="61"/>
      <c r="E696" s="62"/>
    </row>
    <row r="697" spans="1:5" ht="12.75">
      <c r="A697" s="53"/>
      <c r="B697" s="55"/>
      <c r="C697" s="55"/>
      <c r="D697" s="61"/>
      <c r="E697" s="62"/>
    </row>
    <row r="698" spans="1:5" ht="12.75">
      <c r="A698" s="53"/>
      <c r="B698" s="55"/>
      <c r="C698" s="55"/>
      <c r="D698" s="61"/>
      <c r="E698" s="62"/>
    </row>
    <row r="699" spans="1:5" ht="12.75">
      <c r="A699" s="53"/>
      <c r="B699" s="55"/>
      <c r="C699" s="55"/>
      <c r="D699" s="61"/>
      <c r="E699" s="62"/>
    </row>
    <row r="700" spans="1:5" ht="12.75">
      <c r="A700" s="53"/>
      <c r="B700" s="55"/>
      <c r="C700" s="55"/>
      <c r="D700" s="61"/>
      <c r="E700" s="62"/>
    </row>
    <row r="701" spans="1:5" ht="12.75">
      <c r="A701" s="53"/>
      <c r="B701" s="55"/>
      <c r="C701" s="55"/>
      <c r="D701" s="61"/>
      <c r="E701" s="62"/>
    </row>
    <row r="702" spans="1:5" ht="12.75">
      <c r="A702" s="53"/>
      <c r="B702" s="55"/>
      <c r="C702" s="55"/>
      <c r="D702" s="61"/>
      <c r="E702" s="62"/>
    </row>
    <row r="703" spans="1:5" ht="12.75">
      <c r="A703" s="53"/>
      <c r="B703" s="55"/>
      <c r="C703" s="55"/>
      <c r="D703" s="61"/>
      <c r="E703" s="62"/>
    </row>
    <row r="704" spans="1:5" ht="12.75">
      <c r="A704" s="53"/>
      <c r="B704" s="55"/>
      <c r="C704" s="55"/>
      <c r="D704" s="61"/>
      <c r="E704" s="62"/>
    </row>
    <row r="705" spans="1:5" ht="12.75">
      <c r="A705" s="53"/>
      <c r="B705" s="55"/>
      <c r="C705" s="55"/>
      <c r="D705" s="61"/>
      <c r="E705" s="62"/>
    </row>
    <row r="706" spans="1:5" ht="12.75">
      <c r="A706" s="53"/>
      <c r="B706" s="55"/>
      <c r="C706" s="55"/>
      <c r="D706" s="61"/>
      <c r="E706" s="62"/>
    </row>
    <row r="707" spans="1:5" ht="12.75">
      <c r="A707" s="53"/>
      <c r="B707" s="55"/>
      <c r="C707" s="55"/>
      <c r="D707" s="61"/>
      <c r="E707" s="62"/>
    </row>
    <row r="708" spans="1:5" ht="12.75">
      <c r="A708" s="53"/>
      <c r="B708" s="55"/>
      <c r="C708" s="55"/>
      <c r="D708" s="61"/>
      <c r="E708" s="62"/>
    </row>
    <row r="709" spans="1:5" ht="12.75">
      <c r="A709" s="53"/>
      <c r="B709" s="55"/>
      <c r="C709" s="55"/>
      <c r="D709" s="61"/>
      <c r="E709" s="62"/>
    </row>
    <row r="710" spans="1:5" ht="12.75">
      <c r="A710" s="53"/>
      <c r="B710" s="55"/>
      <c r="C710" s="55"/>
      <c r="D710" s="61"/>
      <c r="E710" s="62"/>
    </row>
    <row r="711" spans="1:5" ht="12.75">
      <c r="A711" s="53"/>
      <c r="B711" s="55"/>
      <c r="C711" s="55"/>
      <c r="D711" s="61"/>
      <c r="E711" s="62"/>
    </row>
    <row r="712" spans="1:5" ht="12.75">
      <c r="A712" s="53"/>
      <c r="B712" s="55"/>
      <c r="C712" s="55"/>
      <c r="D712" s="61"/>
      <c r="E712" s="62"/>
    </row>
    <row r="713" spans="1:5" ht="12.75">
      <c r="A713" s="53"/>
      <c r="B713" s="55"/>
      <c r="C713" s="55"/>
      <c r="D713" s="61"/>
      <c r="E713" s="62"/>
    </row>
    <row r="714" spans="1:5" ht="12.75">
      <c r="A714" s="53"/>
      <c r="B714" s="55"/>
      <c r="C714" s="55"/>
      <c r="D714" s="61"/>
      <c r="E714" s="62"/>
    </row>
    <row r="715" spans="1:5" ht="12.75">
      <c r="A715" s="53"/>
      <c r="B715" s="55"/>
      <c r="C715" s="55"/>
      <c r="D715" s="61"/>
      <c r="E715" s="62"/>
    </row>
    <row r="716" spans="1:5" ht="12.75">
      <c r="A716" s="53"/>
      <c r="B716" s="55"/>
      <c r="C716" s="55"/>
      <c r="D716" s="61"/>
      <c r="E716" s="62"/>
    </row>
    <row r="717" spans="1:5" ht="12.75">
      <c r="A717" s="53"/>
      <c r="B717" s="55"/>
      <c r="C717" s="55"/>
      <c r="D717" s="61"/>
      <c r="E717" s="62"/>
    </row>
    <row r="718" spans="1:5" ht="12.75">
      <c r="A718" s="53"/>
      <c r="B718" s="55"/>
      <c r="C718" s="55"/>
      <c r="D718" s="61"/>
      <c r="E718" s="62"/>
    </row>
    <row r="719" spans="1:5" ht="12.75">
      <c r="A719" s="53"/>
      <c r="B719" s="55"/>
      <c r="C719" s="55"/>
      <c r="D719" s="61"/>
      <c r="E719" s="62"/>
    </row>
    <row r="720" spans="1:5" ht="12.75">
      <c r="A720" s="53"/>
      <c r="B720" s="55"/>
      <c r="C720" s="55"/>
      <c r="D720" s="61"/>
      <c r="E720" s="62"/>
    </row>
    <row r="721" spans="1:5" ht="12.75">
      <c r="A721" s="53"/>
      <c r="B721" s="55"/>
      <c r="C721" s="55"/>
      <c r="D721" s="61"/>
      <c r="E721" s="62"/>
    </row>
    <row r="722" spans="1:5" ht="12.75">
      <c r="A722" s="53"/>
      <c r="B722" s="55"/>
      <c r="C722" s="55"/>
      <c r="D722" s="61"/>
      <c r="E722" s="62"/>
    </row>
    <row r="723" spans="1:5" ht="12.75">
      <c r="A723" s="53"/>
      <c r="B723" s="55"/>
      <c r="C723" s="55"/>
      <c r="D723" s="61"/>
      <c r="E723" s="62"/>
    </row>
    <row r="724" spans="1:5" ht="12.75">
      <c r="A724" s="53"/>
      <c r="B724" s="55"/>
      <c r="C724" s="55"/>
      <c r="D724" s="61"/>
      <c r="E724" s="62"/>
    </row>
    <row r="725" spans="1:5" ht="12.75">
      <c r="A725" s="53"/>
      <c r="B725" s="55"/>
      <c r="C725" s="55"/>
      <c r="D725" s="61"/>
      <c r="E725" s="62"/>
    </row>
    <row r="726" spans="1:5" ht="12.75">
      <c r="A726" s="53"/>
      <c r="B726" s="55"/>
      <c r="C726" s="55"/>
      <c r="D726" s="61"/>
      <c r="E726" s="62"/>
    </row>
    <row r="727" spans="1:5" ht="12.75">
      <c r="A727" s="53"/>
      <c r="B727" s="55"/>
      <c r="C727" s="55"/>
      <c r="D727" s="61"/>
      <c r="E727" s="62"/>
    </row>
    <row r="728" spans="1:5" ht="12.75">
      <c r="A728" s="53"/>
      <c r="B728" s="55"/>
      <c r="C728" s="55"/>
      <c r="D728" s="61"/>
      <c r="E728" s="62"/>
    </row>
    <row r="729" spans="1:5" ht="12.75">
      <c r="A729" s="53"/>
      <c r="B729" s="55"/>
      <c r="C729" s="55"/>
      <c r="D729" s="61"/>
      <c r="E729" s="62"/>
    </row>
    <row r="730" spans="1:5" ht="12.75">
      <c r="A730" s="53"/>
      <c r="B730" s="55"/>
      <c r="C730" s="55"/>
      <c r="D730" s="61"/>
      <c r="E730" s="62"/>
    </row>
    <row r="731" spans="1:5" ht="12.75">
      <c r="A731" s="53"/>
      <c r="B731" s="55"/>
      <c r="C731" s="55"/>
      <c r="D731" s="61"/>
      <c r="E731" s="62"/>
    </row>
    <row r="732" spans="1:5" ht="12.75">
      <c r="A732" s="53"/>
      <c r="B732" s="55"/>
      <c r="C732" s="55"/>
      <c r="D732" s="61"/>
      <c r="E732" s="62"/>
    </row>
    <row r="733" spans="1:5" ht="12.75">
      <c r="A733" s="53"/>
      <c r="B733" s="55"/>
      <c r="C733" s="55"/>
      <c r="D733" s="61"/>
      <c r="E733" s="62"/>
    </row>
    <row r="734" spans="1:5" ht="12.75">
      <c r="A734" s="53"/>
      <c r="B734" s="55"/>
      <c r="C734" s="55"/>
      <c r="D734" s="61"/>
      <c r="E734" s="62"/>
    </row>
    <row r="735" spans="1:5" ht="12.75">
      <c r="A735" s="53"/>
      <c r="B735" s="55"/>
      <c r="C735" s="55"/>
      <c r="D735" s="61"/>
      <c r="E735" s="62"/>
    </row>
    <row r="736" spans="1:5" ht="12.75">
      <c r="A736" s="53"/>
      <c r="B736" s="55"/>
      <c r="C736" s="55"/>
      <c r="D736" s="61"/>
      <c r="E736" s="62"/>
    </row>
    <row r="737" spans="1:5" ht="12.75">
      <c r="A737" s="53"/>
      <c r="B737" s="55"/>
      <c r="C737" s="55"/>
      <c r="D737" s="61"/>
      <c r="E737" s="62"/>
    </row>
    <row r="738" spans="1:5" ht="12.75">
      <c r="A738" s="53"/>
      <c r="B738" s="55"/>
      <c r="C738" s="55"/>
      <c r="D738" s="61"/>
      <c r="E738" s="62"/>
    </row>
    <row r="739" spans="1:5" ht="12.75">
      <c r="A739" s="53"/>
      <c r="B739" s="55"/>
      <c r="C739" s="55"/>
      <c r="D739" s="61"/>
      <c r="E739" s="62"/>
    </row>
    <row r="740" spans="1:5" ht="12.75">
      <c r="A740" s="53"/>
      <c r="B740" s="55"/>
      <c r="C740" s="55"/>
      <c r="D740" s="61"/>
      <c r="E740" s="62"/>
    </row>
    <row r="741" spans="1:5" ht="12.75">
      <c r="A741" s="53"/>
      <c r="B741" s="55"/>
      <c r="C741" s="55"/>
      <c r="D741" s="61"/>
      <c r="E741" s="62"/>
    </row>
    <row r="742" spans="1:5" ht="12.75">
      <c r="A742" s="53"/>
      <c r="B742" s="55"/>
      <c r="C742" s="55"/>
      <c r="D742" s="61"/>
      <c r="E742" s="62"/>
    </row>
    <row r="743" spans="1:5" ht="12.75">
      <c r="A743" s="53"/>
      <c r="B743" s="55"/>
      <c r="C743" s="55"/>
      <c r="D743" s="61"/>
      <c r="E743" s="62"/>
    </row>
    <row r="744" spans="1:5" ht="12.75">
      <c r="A744" s="53"/>
      <c r="B744" s="55"/>
      <c r="C744" s="55"/>
      <c r="D744" s="61"/>
      <c r="E744" s="62"/>
    </row>
    <row r="745" spans="1:5" ht="12.75">
      <c r="A745" s="53"/>
      <c r="B745" s="55"/>
      <c r="C745" s="55"/>
      <c r="D745" s="61"/>
      <c r="E745" s="62"/>
    </row>
    <row r="746" spans="1:5" ht="12.75">
      <c r="A746" s="53"/>
      <c r="B746" s="55"/>
      <c r="C746" s="55"/>
      <c r="D746" s="61"/>
      <c r="E746" s="62"/>
    </row>
    <row r="747" spans="1:5" ht="12.75">
      <c r="A747" s="53"/>
      <c r="B747" s="55"/>
      <c r="C747" s="55"/>
      <c r="D747" s="61"/>
      <c r="E747" s="62"/>
    </row>
    <row r="748" spans="1:5" ht="12.75">
      <c r="A748" s="53"/>
      <c r="B748" s="55"/>
      <c r="C748" s="55"/>
      <c r="D748" s="61"/>
      <c r="E748" s="62"/>
    </row>
    <row r="749" spans="1:5" ht="12.75">
      <c r="A749" s="53"/>
      <c r="B749" s="55"/>
      <c r="C749" s="55"/>
      <c r="D749" s="61"/>
      <c r="E749" s="62"/>
    </row>
    <row r="750" spans="1:5" ht="12.75">
      <c r="A750" s="53"/>
      <c r="B750" s="55"/>
      <c r="C750" s="55"/>
      <c r="D750" s="61"/>
      <c r="E750" s="62"/>
    </row>
    <row r="751" spans="1:5" ht="12.75">
      <c r="A751" s="53"/>
      <c r="B751" s="55"/>
      <c r="C751" s="55"/>
      <c r="D751" s="61"/>
      <c r="E751" s="62"/>
    </row>
    <row r="752" spans="1:5" ht="12.75">
      <c r="A752" s="53"/>
      <c r="B752" s="55"/>
      <c r="C752" s="55"/>
      <c r="D752" s="61"/>
      <c r="E752" s="62"/>
    </row>
    <row r="753" spans="1:5" ht="12.75">
      <c r="A753" s="53"/>
      <c r="B753" s="55"/>
      <c r="C753" s="55"/>
      <c r="D753" s="61"/>
      <c r="E753" s="62"/>
    </row>
    <row r="754" spans="1:5" ht="12.75">
      <c r="A754" s="53"/>
      <c r="B754" s="55"/>
      <c r="C754" s="55"/>
      <c r="D754" s="61"/>
      <c r="E754" s="62"/>
    </row>
    <row r="755" spans="1:5" ht="12.75">
      <c r="A755" s="53"/>
      <c r="B755" s="55"/>
      <c r="C755" s="55"/>
      <c r="D755" s="61"/>
      <c r="E755" s="62"/>
    </row>
    <row r="756" spans="1:5" ht="12.75">
      <c r="A756" s="53"/>
      <c r="B756" s="55"/>
      <c r="C756" s="55"/>
      <c r="D756" s="61"/>
      <c r="E756" s="62"/>
    </row>
    <row r="757" spans="1:5" ht="12.75">
      <c r="A757" s="53"/>
      <c r="B757" s="55"/>
      <c r="C757" s="55"/>
      <c r="D757" s="61"/>
      <c r="E757" s="62"/>
    </row>
    <row r="758" spans="1:5" ht="12.75">
      <c r="A758" s="53"/>
      <c r="B758" s="55"/>
      <c r="C758" s="55"/>
      <c r="D758" s="61"/>
      <c r="E758" s="62"/>
    </row>
    <row r="759" spans="1:5" ht="12.75">
      <c r="A759" s="53"/>
      <c r="B759" s="55"/>
      <c r="C759" s="55"/>
      <c r="D759" s="61"/>
      <c r="E759" s="62"/>
    </row>
    <row r="760" spans="1:5" ht="12.75">
      <c r="A760" s="53"/>
      <c r="B760" s="55"/>
      <c r="C760" s="55"/>
      <c r="D760" s="61"/>
      <c r="E760" s="62"/>
    </row>
    <row r="761" spans="1:5" ht="12.75">
      <c r="A761" s="53"/>
      <c r="B761" s="55"/>
      <c r="C761" s="55"/>
      <c r="D761" s="61"/>
      <c r="E761" s="62"/>
    </row>
    <row r="762" spans="1:5" ht="12.75">
      <c r="A762" s="53"/>
      <c r="B762" s="55"/>
      <c r="C762" s="55"/>
      <c r="D762" s="61"/>
      <c r="E762" s="62"/>
    </row>
    <row r="763" spans="1:5" ht="12.75">
      <c r="A763" s="53"/>
      <c r="B763" s="55"/>
      <c r="C763" s="55"/>
      <c r="D763" s="61"/>
      <c r="E763" s="62"/>
    </row>
    <row r="764" spans="1:5" ht="12.75">
      <c r="A764" s="53"/>
      <c r="B764" s="55"/>
      <c r="C764" s="55"/>
      <c r="D764" s="61"/>
      <c r="E764" s="62"/>
    </row>
    <row r="765" spans="1:5" ht="12.75">
      <c r="A765" s="53"/>
      <c r="B765" s="55"/>
      <c r="C765" s="55"/>
      <c r="D765" s="61"/>
      <c r="E765" s="62"/>
    </row>
    <row r="766" spans="1:5" ht="12.75">
      <c r="A766" s="53"/>
      <c r="B766" s="55"/>
      <c r="C766" s="55"/>
      <c r="D766" s="61"/>
      <c r="E766" s="62"/>
    </row>
    <row r="767" spans="1:5" ht="12.75">
      <c r="A767" s="53"/>
      <c r="B767" s="55"/>
      <c r="C767" s="55"/>
      <c r="D767" s="61"/>
      <c r="E767" s="62"/>
    </row>
    <row r="768" spans="1:5" ht="12.75">
      <c r="A768" s="53"/>
      <c r="B768" s="55"/>
      <c r="C768" s="55"/>
      <c r="D768" s="61"/>
      <c r="E768" s="62"/>
    </row>
    <row r="769" spans="1:5" ht="12.75">
      <c r="A769" s="53"/>
      <c r="B769" s="55"/>
      <c r="C769" s="55"/>
      <c r="D769" s="61"/>
      <c r="E769" s="62"/>
    </row>
    <row r="770" spans="1:5" ht="12.75">
      <c r="A770" s="53"/>
      <c r="B770" s="55"/>
      <c r="C770" s="55"/>
      <c r="D770" s="61"/>
      <c r="E770" s="62"/>
    </row>
    <row r="771" spans="1:5" ht="12.75">
      <c r="A771" s="53"/>
      <c r="B771" s="55"/>
      <c r="C771" s="55"/>
      <c r="D771" s="61"/>
      <c r="E771" s="62"/>
    </row>
    <row r="772" spans="1:5" ht="12.75">
      <c r="A772" s="53"/>
      <c r="B772" s="55"/>
      <c r="C772" s="55"/>
      <c r="D772" s="61"/>
      <c r="E772" s="62"/>
    </row>
    <row r="773" spans="1:5" ht="12.75">
      <c r="A773" s="53"/>
      <c r="B773" s="55"/>
      <c r="C773" s="55"/>
      <c r="D773" s="61"/>
      <c r="E773" s="62"/>
    </row>
    <row r="774" spans="1:5" ht="12.75">
      <c r="A774" s="53"/>
      <c r="B774" s="55"/>
      <c r="C774" s="55"/>
      <c r="D774" s="61"/>
      <c r="E774" s="62"/>
    </row>
    <row r="775" spans="1:5" ht="12.75">
      <c r="A775" s="53"/>
      <c r="B775" s="55"/>
      <c r="C775" s="55"/>
      <c r="D775" s="61"/>
      <c r="E775" s="62"/>
    </row>
    <row r="776" spans="1:5" ht="12.75">
      <c r="A776" s="53"/>
      <c r="B776" s="55"/>
      <c r="C776" s="55"/>
      <c r="D776" s="61"/>
      <c r="E776" s="62"/>
    </row>
    <row r="777" spans="1:5" ht="12.75">
      <c r="A777" s="53"/>
      <c r="B777" s="55"/>
      <c r="C777" s="55"/>
      <c r="D777" s="61"/>
      <c r="E777" s="62"/>
    </row>
    <row r="778" spans="1:5" ht="12.75">
      <c r="A778" s="53"/>
      <c r="B778" s="55"/>
      <c r="C778" s="55"/>
      <c r="D778" s="61"/>
      <c r="E778" s="62"/>
    </row>
    <row r="779" spans="1:5" ht="12.75">
      <c r="A779" s="53"/>
      <c r="B779" s="55"/>
      <c r="C779" s="55"/>
      <c r="D779" s="61"/>
      <c r="E779" s="62"/>
    </row>
    <row r="780" spans="1:5" ht="12.75">
      <c r="A780" s="53"/>
      <c r="B780" s="55"/>
      <c r="C780" s="55"/>
      <c r="D780" s="61"/>
      <c r="E780" s="62"/>
    </row>
    <row r="781" spans="1:5" ht="12.75">
      <c r="A781" s="53"/>
      <c r="B781" s="55"/>
      <c r="C781" s="55"/>
      <c r="D781" s="61"/>
      <c r="E781" s="62"/>
    </row>
    <row r="782" spans="1:5" ht="12.75">
      <c r="A782" s="53"/>
      <c r="B782" s="55"/>
      <c r="C782" s="55"/>
      <c r="D782" s="61"/>
      <c r="E782" s="62"/>
    </row>
    <row r="783" spans="1:5" ht="12.75">
      <c r="A783" s="53"/>
      <c r="B783" s="55"/>
      <c r="C783" s="55"/>
      <c r="D783" s="61"/>
      <c r="E783" s="62"/>
    </row>
    <row r="784" spans="1:5" ht="12.75">
      <c r="A784" s="53"/>
      <c r="B784" s="55"/>
      <c r="C784" s="55"/>
      <c r="D784" s="61"/>
      <c r="E784" s="62"/>
    </row>
    <row r="785" spans="1:5" ht="12.75">
      <c r="A785" s="53"/>
      <c r="B785" s="55"/>
      <c r="C785" s="55"/>
      <c r="D785" s="61"/>
      <c r="E785" s="62"/>
    </row>
    <row r="786" spans="1:5" ht="12.75">
      <c r="A786" s="53"/>
      <c r="B786" s="55"/>
      <c r="C786" s="55"/>
      <c r="D786" s="61"/>
      <c r="E786" s="62"/>
    </row>
    <row r="787" spans="1:5" ht="12.75">
      <c r="A787" s="53"/>
      <c r="B787" s="55"/>
      <c r="C787" s="55"/>
      <c r="D787" s="61"/>
      <c r="E787" s="62"/>
    </row>
    <row r="788" spans="1:5" ht="12.75">
      <c r="A788" s="53"/>
      <c r="B788" s="55"/>
      <c r="C788" s="55"/>
      <c r="D788" s="61"/>
      <c r="E788" s="62"/>
    </row>
    <row r="789" spans="1:5" ht="12.75">
      <c r="A789" s="53"/>
      <c r="B789" s="55"/>
      <c r="C789" s="55"/>
      <c r="D789" s="61"/>
      <c r="E789" s="62"/>
    </row>
    <row r="790" spans="1:5" ht="12.75">
      <c r="A790" s="53"/>
      <c r="B790" s="55"/>
      <c r="C790" s="55"/>
      <c r="D790" s="61"/>
      <c r="E790" s="62"/>
    </row>
    <row r="791" spans="1:5" ht="12.75">
      <c r="A791" s="53"/>
      <c r="B791" s="55"/>
      <c r="C791" s="55"/>
      <c r="D791" s="61"/>
      <c r="E791" s="62"/>
    </row>
    <row r="792" spans="1:5" ht="12.75">
      <c r="A792" s="53"/>
      <c r="B792" s="55"/>
      <c r="C792" s="55"/>
      <c r="D792" s="61"/>
      <c r="E792" s="62"/>
    </row>
    <row r="793" spans="1:5" ht="12.75">
      <c r="A793" s="53"/>
      <c r="B793" s="55"/>
      <c r="C793" s="55"/>
      <c r="D793" s="61"/>
      <c r="E793" s="62"/>
    </row>
    <row r="794" spans="1:5" ht="12.75">
      <c r="A794" s="53"/>
      <c r="B794" s="55"/>
      <c r="C794" s="55"/>
      <c r="D794" s="61"/>
      <c r="E794" s="62"/>
    </row>
    <row r="795" spans="1:5" ht="12.75">
      <c r="A795" s="53"/>
      <c r="B795" s="55"/>
      <c r="C795" s="55"/>
      <c r="D795" s="61"/>
      <c r="E795" s="62"/>
    </row>
    <row r="796" spans="1:5" ht="12.75">
      <c r="A796" s="53"/>
      <c r="B796" s="55"/>
      <c r="C796" s="55"/>
      <c r="D796" s="61"/>
      <c r="E796" s="62"/>
    </row>
    <row r="797" spans="1:5" ht="12.75">
      <c r="A797" s="53"/>
      <c r="B797" s="55"/>
      <c r="C797" s="55"/>
      <c r="D797" s="61"/>
      <c r="E797" s="62"/>
    </row>
    <row r="798" spans="1:5" ht="12.75">
      <c r="A798" s="53"/>
      <c r="B798" s="55"/>
      <c r="C798" s="55"/>
      <c r="D798" s="61"/>
      <c r="E798" s="62"/>
    </row>
    <row r="799" spans="1:5" ht="12.75">
      <c r="A799" s="53"/>
      <c r="B799" s="55"/>
      <c r="C799" s="55"/>
      <c r="D799" s="61"/>
      <c r="E799" s="62"/>
    </row>
    <row r="800" spans="1:5" ht="12.75">
      <c r="A800" s="53"/>
      <c r="B800" s="55"/>
      <c r="C800" s="55"/>
      <c r="D800" s="61"/>
      <c r="E800" s="62"/>
    </row>
    <row r="801" spans="1:5" ht="12.75">
      <c r="A801" s="53"/>
      <c r="B801" s="55"/>
      <c r="C801" s="55"/>
      <c r="D801" s="61"/>
      <c r="E801" s="62"/>
    </row>
    <row r="802" spans="1:5" ht="12.75">
      <c r="A802" s="53"/>
      <c r="B802" s="55"/>
      <c r="C802" s="55"/>
      <c r="D802" s="61"/>
      <c r="E802" s="62"/>
    </row>
    <row r="803" spans="1:5" ht="12.75">
      <c r="A803" s="53"/>
      <c r="B803" s="55"/>
      <c r="C803" s="55"/>
      <c r="D803" s="61"/>
      <c r="E803" s="62"/>
    </row>
    <row r="804" spans="1:5" ht="12.75">
      <c r="A804" s="53"/>
      <c r="B804" s="55"/>
      <c r="C804" s="55"/>
      <c r="D804" s="61"/>
      <c r="E804" s="62"/>
    </row>
    <row r="805" spans="1:5" ht="12.75">
      <c r="A805" s="53"/>
      <c r="B805" s="55"/>
      <c r="C805" s="55"/>
      <c r="D805" s="61"/>
      <c r="E805" s="62"/>
    </row>
    <row r="806" spans="1:5" ht="12.75">
      <c r="A806" s="53"/>
      <c r="B806" s="55"/>
      <c r="C806" s="55"/>
      <c r="D806" s="61"/>
      <c r="E806" s="62"/>
    </row>
    <row r="807" spans="1:5" ht="12.75">
      <c r="A807" s="53"/>
      <c r="B807" s="55"/>
      <c r="C807" s="55"/>
      <c r="D807" s="61"/>
      <c r="E807" s="62"/>
    </row>
    <row r="808" spans="1:5" ht="12.75">
      <c r="A808" s="53"/>
      <c r="B808" s="55"/>
      <c r="C808" s="55"/>
      <c r="D808" s="61"/>
      <c r="E808" s="62"/>
    </row>
    <row r="809" spans="1:5" ht="12.75">
      <c r="A809" s="53"/>
      <c r="B809" s="55"/>
      <c r="C809" s="55"/>
      <c r="D809" s="61"/>
      <c r="E809" s="62"/>
    </row>
    <row r="810" spans="1:5" ht="12.75">
      <c r="A810" s="53"/>
      <c r="B810" s="55"/>
      <c r="C810" s="55"/>
      <c r="D810" s="61"/>
      <c r="E810" s="62"/>
    </row>
    <row r="811" spans="1:5" ht="12.75">
      <c r="A811" s="53"/>
      <c r="B811" s="55"/>
      <c r="C811" s="55"/>
      <c r="D811" s="61"/>
      <c r="E811" s="62"/>
    </row>
    <row r="812" spans="1:5" ht="12.75">
      <c r="A812" s="53"/>
      <c r="B812" s="55"/>
      <c r="C812" s="55"/>
      <c r="D812" s="61"/>
      <c r="E812" s="62"/>
    </row>
    <row r="813" spans="1:5" ht="12.75">
      <c r="A813" s="53"/>
      <c r="B813" s="55"/>
      <c r="C813" s="55"/>
      <c r="D813" s="61"/>
      <c r="E813" s="62"/>
    </row>
    <row r="814" spans="1:5" ht="12.75">
      <c r="A814" s="53"/>
      <c r="B814" s="55"/>
      <c r="C814" s="55"/>
      <c r="D814" s="61"/>
      <c r="E814" s="62"/>
    </row>
    <row r="815" spans="1:5" ht="12.75">
      <c r="A815" s="53"/>
      <c r="B815" s="55"/>
      <c r="C815" s="55"/>
      <c r="D815" s="61"/>
      <c r="E815" s="62"/>
    </row>
    <row r="816" spans="1:5" ht="12.75">
      <c r="A816" s="53"/>
      <c r="B816" s="55"/>
      <c r="C816" s="55"/>
      <c r="D816" s="61"/>
      <c r="E816" s="62"/>
    </row>
    <row r="817" spans="1:5" ht="12.75">
      <c r="A817" s="53"/>
      <c r="B817" s="55"/>
      <c r="C817" s="55"/>
      <c r="D817" s="61"/>
      <c r="E817" s="62"/>
    </row>
    <row r="818" spans="1:5" ht="12.75">
      <c r="A818" s="53"/>
      <c r="B818" s="55"/>
      <c r="C818" s="55"/>
      <c r="D818" s="61"/>
      <c r="E818" s="62"/>
    </row>
    <row r="819" spans="1:5" ht="12.75">
      <c r="A819" s="53"/>
      <c r="B819" s="55"/>
      <c r="C819" s="55"/>
      <c r="D819" s="61"/>
      <c r="E819" s="62"/>
    </row>
    <row r="820" spans="1:5" ht="12.75">
      <c r="A820" s="53"/>
      <c r="B820" s="55"/>
      <c r="C820" s="55"/>
      <c r="D820" s="61"/>
      <c r="E820" s="62"/>
    </row>
    <row r="821" spans="1:5" ht="12.75">
      <c r="A821" s="53"/>
      <c r="B821" s="55"/>
      <c r="C821" s="55"/>
      <c r="D821" s="61"/>
      <c r="E821" s="62"/>
    </row>
    <row r="822" spans="1:5" ht="12.75">
      <c r="A822" s="53"/>
      <c r="B822" s="55"/>
      <c r="C822" s="55"/>
      <c r="D822" s="61"/>
      <c r="E822" s="62"/>
    </row>
    <row r="823" spans="1:5" ht="12.75">
      <c r="A823" s="53"/>
      <c r="B823" s="55"/>
      <c r="C823" s="55"/>
      <c r="D823" s="61"/>
      <c r="E823" s="62"/>
    </row>
    <row r="824" spans="1:5" ht="12.75">
      <c r="A824" s="53"/>
      <c r="B824" s="55"/>
      <c r="C824" s="55"/>
      <c r="D824" s="61"/>
      <c r="E824" s="62"/>
    </row>
    <row r="825" spans="1:5" ht="12.75">
      <c r="A825" s="53"/>
      <c r="B825" s="55"/>
      <c r="C825" s="55"/>
      <c r="D825" s="61"/>
      <c r="E825" s="62"/>
    </row>
    <row r="826" spans="1:5" ht="12.75">
      <c r="A826" s="53"/>
      <c r="B826" s="55"/>
      <c r="C826" s="55"/>
      <c r="D826" s="61"/>
      <c r="E826" s="62"/>
    </row>
    <row r="827" spans="1:5" ht="12.75">
      <c r="A827" s="53"/>
      <c r="B827" s="55"/>
      <c r="C827" s="55"/>
      <c r="D827" s="61"/>
      <c r="E827" s="62"/>
    </row>
    <row r="828" spans="1:5" ht="12.75">
      <c r="A828" s="53"/>
      <c r="B828" s="55"/>
      <c r="C828" s="55"/>
      <c r="D828" s="61"/>
      <c r="E828" s="62"/>
    </row>
    <row r="829" spans="1:5" ht="12.75">
      <c r="A829" s="53"/>
      <c r="B829" s="55"/>
      <c r="C829" s="55"/>
      <c r="D829" s="61"/>
      <c r="E829" s="62"/>
    </row>
    <row r="830" spans="1:5" ht="12.75">
      <c r="A830" s="53"/>
      <c r="B830" s="55"/>
      <c r="C830" s="55"/>
      <c r="D830" s="61"/>
      <c r="E830" s="62"/>
    </row>
    <row r="831" spans="1:5" ht="12.75">
      <c r="A831" s="53"/>
      <c r="B831" s="55"/>
      <c r="C831" s="55"/>
      <c r="D831" s="61"/>
      <c r="E831" s="62"/>
    </row>
    <row r="832" spans="1:5" ht="12.75">
      <c r="A832" s="53"/>
      <c r="B832" s="55"/>
      <c r="C832" s="55"/>
      <c r="D832" s="61"/>
      <c r="E832" s="62"/>
    </row>
    <row r="833" spans="1:5" ht="12.75">
      <c r="A833" s="53"/>
      <c r="B833" s="55"/>
      <c r="C833" s="55"/>
      <c r="D833" s="61"/>
      <c r="E833" s="62"/>
    </row>
    <row r="834" spans="1:5" ht="12.75">
      <c r="A834" s="53"/>
      <c r="B834" s="55"/>
      <c r="C834" s="55"/>
      <c r="D834" s="61"/>
      <c r="E834" s="62"/>
    </row>
    <row r="835" spans="1:5" ht="12.75">
      <c r="A835" s="53"/>
      <c r="B835" s="55"/>
      <c r="C835" s="55"/>
      <c r="D835" s="61"/>
      <c r="E835" s="62"/>
    </row>
    <row r="836" spans="1:5" ht="12.75">
      <c r="A836" s="53"/>
      <c r="B836" s="55"/>
      <c r="C836" s="55"/>
      <c r="D836" s="61"/>
      <c r="E836" s="62"/>
    </row>
    <row r="837" spans="1:5" ht="12.75">
      <c r="A837" s="53"/>
      <c r="B837" s="55"/>
      <c r="C837" s="55"/>
      <c r="D837" s="61"/>
      <c r="E837" s="62"/>
    </row>
    <row r="838" spans="1:5" ht="12.75">
      <c r="A838" s="53"/>
      <c r="B838" s="55"/>
      <c r="C838" s="55"/>
      <c r="D838" s="61"/>
      <c r="E838" s="62"/>
    </row>
    <row r="839" spans="1:5" ht="12.75">
      <c r="A839" s="53"/>
      <c r="B839" s="55"/>
      <c r="C839" s="55"/>
      <c r="D839" s="61"/>
      <c r="E839" s="62"/>
    </row>
    <row r="840" spans="1:5" ht="12.75">
      <c r="A840" s="53"/>
      <c r="B840" s="55"/>
      <c r="C840" s="55"/>
      <c r="D840" s="61"/>
      <c r="E840" s="62"/>
    </row>
    <row r="841" spans="1:5" ht="12.75">
      <c r="A841" s="53"/>
      <c r="B841" s="55"/>
      <c r="C841" s="55"/>
      <c r="D841" s="61"/>
      <c r="E841" s="62"/>
    </row>
    <row r="842" spans="1:5" ht="12.75">
      <c r="A842" s="53"/>
      <c r="B842" s="55"/>
      <c r="C842" s="55"/>
      <c r="D842" s="61"/>
      <c r="E842" s="62"/>
    </row>
    <row r="843" spans="1:5" ht="12.75">
      <c r="A843" s="53"/>
      <c r="B843" s="55"/>
      <c r="C843" s="55"/>
      <c r="D843" s="61"/>
      <c r="E843" s="62"/>
    </row>
    <row r="844" spans="1:5" ht="12.75">
      <c r="A844" s="53"/>
      <c r="B844" s="55"/>
      <c r="C844" s="55"/>
      <c r="D844" s="61"/>
      <c r="E844" s="62"/>
    </row>
    <row r="845" spans="1:5" ht="12.75">
      <c r="A845" s="53"/>
      <c r="B845" s="55"/>
      <c r="C845" s="55"/>
      <c r="D845" s="61"/>
      <c r="E845" s="62"/>
    </row>
    <row r="846" spans="1:5" ht="12.75">
      <c r="A846" s="53"/>
      <c r="B846" s="55"/>
      <c r="C846" s="55"/>
      <c r="D846" s="61"/>
      <c r="E846" s="62"/>
    </row>
    <row r="847" spans="1:5" ht="12.75">
      <c r="A847" s="53"/>
      <c r="B847" s="55"/>
      <c r="C847" s="55"/>
      <c r="D847" s="61"/>
      <c r="E847" s="62"/>
    </row>
    <row r="848" spans="1:5" ht="12.75">
      <c r="A848" s="53"/>
      <c r="B848" s="55"/>
      <c r="C848" s="55"/>
      <c r="D848" s="61"/>
      <c r="E848" s="62"/>
    </row>
    <row r="849" spans="1:5" ht="12.75">
      <c r="A849" s="53"/>
      <c r="B849" s="55"/>
      <c r="C849" s="55"/>
      <c r="D849" s="61"/>
      <c r="E849" s="62"/>
    </row>
    <row r="850" spans="1:5" ht="12.75">
      <c r="A850" s="53"/>
      <c r="B850" s="55"/>
      <c r="C850" s="55"/>
      <c r="D850" s="61"/>
      <c r="E850" s="62"/>
    </row>
    <row r="851" spans="1:5" ht="12.75">
      <c r="A851" s="53"/>
      <c r="B851" s="55"/>
      <c r="C851" s="55"/>
      <c r="D851" s="61"/>
      <c r="E851" s="62"/>
    </row>
    <row r="852" spans="1:5" ht="12.75">
      <c r="A852" s="53"/>
      <c r="B852" s="55"/>
      <c r="C852" s="55"/>
      <c r="D852" s="61"/>
      <c r="E852" s="62"/>
    </row>
    <row r="853" spans="1:5" ht="12.75">
      <c r="A853" s="53"/>
      <c r="B853" s="55"/>
      <c r="C853" s="55"/>
      <c r="D853" s="61"/>
      <c r="E853" s="62"/>
    </row>
    <row r="854" spans="1:5" ht="12.75">
      <c r="A854" s="53"/>
      <c r="B854" s="55"/>
      <c r="C854" s="55"/>
      <c r="D854" s="61"/>
      <c r="E854" s="62"/>
    </row>
    <row r="855" spans="1:5" ht="12.75">
      <c r="A855" s="53"/>
      <c r="B855" s="55"/>
      <c r="C855" s="55"/>
      <c r="D855" s="61"/>
      <c r="E855" s="62"/>
    </row>
    <row r="856" spans="1:5" ht="12.75">
      <c r="A856" s="53"/>
      <c r="B856" s="55"/>
      <c r="C856" s="55"/>
      <c r="D856" s="61"/>
      <c r="E856" s="62"/>
    </row>
    <row r="857" spans="1:5" ht="12.75">
      <c r="A857" s="53"/>
      <c r="B857" s="55"/>
      <c r="C857" s="55"/>
      <c r="D857" s="61"/>
      <c r="E857" s="62"/>
    </row>
    <row r="858" spans="1:5" ht="12.75">
      <c r="A858" s="53"/>
      <c r="B858" s="55"/>
      <c r="C858" s="55"/>
      <c r="D858" s="61"/>
      <c r="E858" s="62"/>
    </row>
    <row r="859" spans="1:5" ht="12.75">
      <c r="A859" s="53"/>
      <c r="B859" s="55"/>
      <c r="C859" s="55"/>
      <c r="D859" s="61"/>
      <c r="E859" s="62"/>
    </row>
    <row r="860" spans="1:5" ht="12.75">
      <c r="A860" s="53"/>
      <c r="B860" s="55"/>
      <c r="C860" s="55"/>
      <c r="D860" s="61"/>
      <c r="E860" s="62"/>
    </row>
    <row r="861" spans="1:5" ht="12.75">
      <c r="A861" s="53"/>
      <c r="B861" s="55"/>
      <c r="C861" s="55"/>
      <c r="D861" s="61"/>
      <c r="E861" s="62"/>
    </row>
    <row r="862" spans="1:5" ht="12.75">
      <c r="A862" s="53"/>
      <c r="B862" s="55"/>
      <c r="C862" s="55"/>
      <c r="D862" s="61"/>
      <c r="E862" s="62"/>
    </row>
    <row r="863" spans="1:5" ht="12.75">
      <c r="A863" s="53"/>
      <c r="B863" s="55"/>
      <c r="C863" s="55"/>
      <c r="D863" s="61"/>
      <c r="E863" s="62"/>
    </row>
    <row r="864" spans="1:5" ht="12.75">
      <c r="A864" s="53"/>
      <c r="B864" s="55"/>
      <c r="C864" s="55"/>
      <c r="D864" s="61"/>
      <c r="E864" s="62"/>
    </row>
    <row r="865" spans="1:5" ht="12.75">
      <c r="A865" s="53"/>
      <c r="B865" s="55"/>
      <c r="C865" s="55"/>
      <c r="D865" s="61"/>
      <c r="E865" s="62"/>
    </row>
    <row r="866" spans="1:5" ht="12.75">
      <c r="A866" s="53"/>
      <c r="B866" s="55"/>
      <c r="C866" s="55"/>
      <c r="D866" s="61"/>
      <c r="E866" s="62"/>
    </row>
    <row r="867" spans="1:5" ht="12.75">
      <c r="A867" s="53"/>
      <c r="B867" s="55"/>
      <c r="C867" s="55"/>
      <c r="D867" s="61"/>
      <c r="E867" s="62"/>
    </row>
    <row r="868" spans="1:5" ht="12.75">
      <c r="A868" s="53"/>
      <c r="B868" s="55"/>
      <c r="C868" s="55"/>
      <c r="D868" s="61"/>
      <c r="E868" s="62"/>
    </row>
    <row r="869" spans="1:5" ht="12.75">
      <c r="A869" s="53"/>
      <c r="B869" s="55"/>
      <c r="C869" s="55"/>
      <c r="D869" s="61"/>
      <c r="E869" s="62"/>
    </row>
    <row r="870" spans="1:5" ht="12.75">
      <c r="A870" s="53"/>
      <c r="B870" s="55"/>
      <c r="C870" s="55"/>
      <c r="D870" s="61"/>
      <c r="E870" s="62"/>
    </row>
    <row r="871" spans="1:5" ht="12.75">
      <c r="A871" s="53"/>
      <c r="B871" s="55"/>
      <c r="C871" s="55"/>
      <c r="D871" s="61"/>
      <c r="E871" s="62"/>
    </row>
    <row r="872" spans="1:5" ht="12.75">
      <c r="A872" s="53"/>
      <c r="B872" s="55"/>
      <c r="C872" s="55"/>
      <c r="D872" s="61"/>
      <c r="E872" s="62"/>
    </row>
    <row r="873" spans="1:5" ht="12.75">
      <c r="A873" s="53"/>
      <c r="B873" s="55"/>
      <c r="C873" s="55"/>
      <c r="D873" s="61"/>
      <c r="E873" s="62"/>
    </row>
    <row r="874" spans="1:5" ht="12.75">
      <c r="A874" s="53"/>
      <c r="B874" s="55"/>
      <c r="C874" s="55"/>
      <c r="D874" s="61"/>
      <c r="E874" s="62"/>
    </row>
    <row r="875" spans="1:5" ht="12.75">
      <c r="A875" s="53"/>
      <c r="B875" s="55"/>
      <c r="C875" s="55"/>
      <c r="D875" s="61"/>
      <c r="E875" s="62"/>
    </row>
    <row r="876" spans="1:5" ht="12.75">
      <c r="A876" s="53"/>
      <c r="B876" s="55"/>
      <c r="C876" s="55"/>
      <c r="D876" s="61"/>
      <c r="E876" s="62"/>
    </row>
    <row r="877" spans="1:5" ht="12.75">
      <c r="A877" s="53"/>
      <c r="B877" s="55"/>
      <c r="C877" s="55"/>
      <c r="D877" s="61"/>
      <c r="E877" s="62"/>
    </row>
    <row r="878" spans="1:5" ht="12.75">
      <c r="A878" s="53"/>
      <c r="B878" s="55"/>
      <c r="C878" s="55"/>
      <c r="D878" s="61"/>
      <c r="E878" s="62"/>
    </row>
    <row r="879" spans="1:5" ht="12.75">
      <c r="A879" s="53"/>
      <c r="B879" s="55"/>
      <c r="C879" s="55"/>
      <c r="D879" s="61"/>
      <c r="E879" s="62"/>
    </row>
    <row r="880" spans="1:5" ht="12.75">
      <c r="A880" s="53"/>
      <c r="B880" s="55"/>
      <c r="C880" s="55"/>
      <c r="D880" s="61"/>
      <c r="E880" s="62"/>
    </row>
    <row r="881" spans="1:5" ht="12.75">
      <c r="A881" s="53"/>
      <c r="B881" s="55"/>
      <c r="C881" s="55"/>
      <c r="D881" s="61"/>
      <c r="E881" s="62"/>
    </row>
    <row r="882" spans="1:5" ht="12.75">
      <c r="A882" s="53"/>
      <c r="B882" s="55"/>
      <c r="C882" s="55"/>
      <c r="D882" s="61"/>
      <c r="E882" s="62"/>
    </row>
    <row r="883" spans="1:5" ht="12.75">
      <c r="A883" s="53"/>
      <c r="B883" s="55"/>
      <c r="C883" s="55"/>
      <c r="D883" s="61"/>
      <c r="E883" s="62"/>
    </row>
    <row r="884" spans="1:5" ht="12.75">
      <c r="A884" s="53"/>
      <c r="B884" s="55"/>
      <c r="C884" s="55"/>
      <c r="D884" s="61"/>
      <c r="E884" s="62"/>
    </row>
    <row r="885" spans="1:5" ht="12.75">
      <c r="A885" s="53"/>
      <c r="B885" s="55"/>
      <c r="C885" s="55"/>
      <c r="D885" s="61"/>
      <c r="E885" s="62"/>
    </row>
    <row r="886" spans="1:5" ht="12.75">
      <c r="A886" s="53"/>
      <c r="B886" s="55"/>
      <c r="C886" s="55"/>
      <c r="D886" s="61"/>
      <c r="E886" s="62"/>
    </row>
    <row r="887" spans="1:5" ht="12.75">
      <c r="A887" s="53"/>
      <c r="B887" s="55"/>
      <c r="C887" s="55"/>
      <c r="D887" s="61"/>
      <c r="E887" s="62"/>
    </row>
    <row r="888" spans="1:5" ht="12.75">
      <c r="A888" s="53"/>
      <c r="B888" s="55"/>
      <c r="C888" s="55"/>
      <c r="D888" s="61"/>
      <c r="E888" s="62"/>
    </row>
    <row r="889" spans="1:5" ht="12.75">
      <c r="A889" s="53"/>
      <c r="B889" s="55"/>
      <c r="C889" s="55"/>
      <c r="D889" s="61"/>
      <c r="E889" s="62"/>
    </row>
    <row r="890" spans="1:5" ht="12.75">
      <c r="A890" s="53"/>
      <c r="B890" s="55"/>
      <c r="C890" s="55"/>
      <c r="D890" s="61"/>
      <c r="E890" s="62"/>
    </row>
    <row r="891" spans="1:5" ht="12.75">
      <c r="A891" s="53"/>
      <c r="B891" s="55"/>
      <c r="C891" s="55"/>
      <c r="D891" s="61"/>
      <c r="E891" s="62"/>
    </row>
    <row r="892" spans="1:5" ht="12.75">
      <c r="A892" s="53"/>
      <c r="B892" s="55"/>
      <c r="C892" s="55"/>
      <c r="D892" s="61"/>
      <c r="E892" s="62"/>
    </row>
    <row r="893" spans="1:5" ht="12.75">
      <c r="A893" s="53"/>
      <c r="B893" s="55"/>
      <c r="C893" s="55"/>
      <c r="D893" s="61"/>
      <c r="E893" s="62"/>
    </row>
    <row r="894" spans="1:5" ht="12.75">
      <c r="A894" s="53"/>
      <c r="B894" s="55"/>
      <c r="C894" s="55"/>
      <c r="D894" s="61"/>
      <c r="E894" s="62"/>
    </row>
    <row r="895" spans="1:5" ht="12.75">
      <c r="A895" s="53"/>
      <c r="B895" s="55"/>
      <c r="C895" s="55"/>
      <c r="D895" s="61"/>
      <c r="E895" s="62"/>
    </row>
    <row r="896" spans="1:5" ht="12.75">
      <c r="A896" s="53"/>
      <c r="B896" s="55"/>
      <c r="C896" s="55"/>
      <c r="D896" s="61"/>
      <c r="E896" s="62"/>
    </row>
    <row r="897" spans="1:5" ht="12.75">
      <c r="A897" s="53"/>
      <c r="B897" s="55"/>
      <c r="C897" s="55"/>
      <c r="D897" s="61"/>
      <c r="E897" s="62"/>
    </row>
    <row r="898" spans="1:5" ht="12.75">
      <c r="A898" s="53"/>
      <c r="B898" s="55"/>
      <c r="C898" s="55"/>
      <c r="D898" s="61"/>
      <c r="E898" s="62"/>
    </row>
    <row r="899" spans="1:5" ht="12.75">
      <c r="A899" s="53"/>
      <c r="B899" s="55"/>
      <c r="C899" s="55"/>
      <c r="D899" s="61"/>
      <c r="E899" s="62"/>
    </row>
    <row r="900" spans="1:5" ht="12.75">
      <c r="A900" s="53"/>
      <c r="B900" s="55"/>
      <c r="C900" s="55"/>
      <c r="D900" s="61"/>
      <c r="E900" s="62"/>
    </row>
    <row r="901" spans="1:5" ht="12.75">
      <c r="A901" s="53"/>
      <c r="B901" s="55"/>
      <c r="C901" s="55"/>
      <c r="D901" s="61"/>
      <c r="E901" s="62"/>
    </row>
    <row r="902" spans="1:5" ht="12.75">
      <c r="A902" s="53"/>
      <c r="B902" s="55"/>
      <c r="C902" s="55"/>
      <c r="D902" s="61"/>
      <c r="E902" s="62"/>
    </row>
    <row r="903" spans="1:5" ht="12.75">
      <c r="A903" s="53"/>
      <c r="B903" s="55"/>
      <c r="C903" s="55"/>
      <c r="D903" s="61"/>
      <c r="E903" s="62"/>
    </row>
    <row r="904" spans="1:5" ht="12.75">
      <c r="A904" s="53"/>
      <c r="B904" s="55"/>
      <c r="C904" s="55"/>
      <c r="D904" s="61"/>
      <c r="E904" s="62"/>
    </row>
    <row r="905" spans="1:5" ht="12.75">
      <c r="A905" s="53"/>
      <c r="B905" s="55"/>
      <c r="C905" s="55"/>
      <c r="D905" s="61"/>
      <c r="E905" s="62"/>
    </row>
    <row r="906" spans="1:5" ht="12.75">
      <c r="A906" s="53"/>
      <c r="B906" s="55"/>
      <c r="C906" s="55"/>
      <c r="D906" s="61"/>
      <c r="E906" s="62"/>
    </row>
    <row r="907" spans="1:5" ht="12.75">
      <c r="A907" s="53"/>
      <c r="B907" s="55"/>
      <c r="C907" s="55"/>
      <c r="D907" s="61"/>
      <c r="E907" s="62"/>
    </row>
    <row r="908" spans="1:5" ht="12.75">
      <c r="A908" s="53"/>
      <c r="B908" s="55"/>
      <c r="C908" s="55"/>
      <c r="D908" s="61"/>
      <c r="E908" s="62"/>
    </row>
    <row r="909" spans="1:5" ht="12.75">
      <c r="A909" s="53"/>
      <c r="B909" s="55"/>
      <c r="C909" s="55"/>
      <c r="D909" s="61"/>
      <c r="E909" s="62"/>
    </row>
    <row r="910" spans="1:5" ht="12.75">
      <c r="A910" s="53"/>
      <c r="B910" s="55"/>
      <c r="C910" s="55"/>
      <c r="D910" s="61"/>
      <c r="E910" s="62"/>
    </row>
    <row r="911" spans="1:5" ht="12.75">
      <c r="A911" s="53"/>
      <c r="B911" s="55"/>
      <c r="C911" s="55"/>
      <c r="D911" s="61"/>
      <c r="E911" s="62"/>
    </row>
    <row r="912" spans="1:5" ht="12.75">
      <c r="A912" s="53"/>
      <c r="B912" s="55"/>
      <c r="C912" s="55"/>
      <c r="D912" s="61"/>
      <c r="E912" s="62"/>
    </row>
    <row r="913" spans="1:5" ht="12.75">
      <c r="A913" s="53"/>
      <c r="B913" s="55"/>
      <c r="C913" s="55"/>
      <c r="D913" s="61"/>
      <c r="E913" s="62"/>
    </row>
    <row r="914" spans="1:5" ht="12.75">
      <c r="A914" s="53"/>
      <c r="B914" s="55"/>
      <c r="C914" s="55"/>
      <c r="D914" s="61"/>
      <c r="E914" s="62"/>
    </row>
    <row r="915" spans="1:5" ht="12.75">
      <c r="A915" s="53"/>
      <c r="B915" s="55"/>
      <c r="C915" s="55"/>
      <c r="D915" s="61"/>
      <c r="E915" s="62"/>
    </row>
    <row r="916" spans="1:5" ht="12.75">
      <c r="A916" s="53"/>
      <c r="B916" s="55"/>
      <c r="C916" s="55"/>
      <c r="D916" s="61"/>
      <c r="E916" s="62"/>
    </row>
    <row r="917" spans="1:5" ht="12.75">
      <c r="A917" s="53"/>
      <c r="B917" s="55"/>
      <c r="C917" s="55"/>
      <c r="D917" s="61"/>
      <c r="E917" s="62"/>
    </row>
    <row r="918" spans="1:5" ht="12.75">
      <c r="A918" s="53"/>
      <c r="B918" s="55"/>
      <c r="C918" s="55"/>
      <c r="D918" s="61"/>
      <c r="E918" s="62"/>
    </row>
    <row r="919" spans="1:5" ht="12.75">
      <c r="A919" s="53"/>
      <c r="B919" s="55"/>
      <c r="C919" s="55"/>
      <c r="D919" s="61"/>
      <c r="E919" s="62"/>
    </row>
    <row r="920" spans="1:5" ht="12.75">
      <c r="A920" s="53"/>
      <c r="B920" s="55"/>
      <c r="C920" s="55"/>
      <c r="D920" s="61"/>
      <c r="E920" s="62"/>
    </row>
    <row r="921" spans="1:5" ht="12.75">
      <c r="A921" s="53"/>
      <c r="B921" s="55"/>
      <c r="C921" s="55"/>
      <c r="D921" s="61"/>
      <c r="E921" s="62"/>
    </row>
    <row r="922" spans="1:5" ht="12.75">
      <c r="A922" s="53"/>
      <c r="B922" s="55"/>
      <c r="C922" s="55"/>
      <c r="D922" s="61"/>
      <c r="E922" s="62"/>
    </row>
    <row r="923" spans="1:5" ht="12.75">
      <c r="A923" s="53"/>
      <c r="B923" s="55"/>
      <c r="C923" s="55"/>
      <c r="D923" s="61"/>
      <c r="E923" s="62"/>
    </row>
    <row r="924" spans="1:5" ht="12.75">
      <c r="A924" s="53"/>
      <c r="B924" s="55"/>
      <c r="C924" s="55"/>
      <c r="D924" s="61"/>
      <c r="E924" s="62"/>
    </row>
    <row r="925" spans="1:5" ht="12.75">
      <c r="A925" s="53"/>
      <c r="B925" s="55"/>
      <c r="C925" s="55"/>
      <c r="D925" s="61"/>
      <c r="E925" s="62"/>
    </row>
    <row r="926" spans="1:5" ht="12.75">
      <c r="A926" s="53"/>
      <c r="B926" s="55"/>
      <c r="C926" s="55"/>
      <c r="D926" s="61"/>
      <c r="E926" s="62"/>
    </row>
    <row r="927" spans="1:5" ht="12.75">
      <c r="A927" s="53"/>
      <c r="B927" s="55"/>
      <c r="C927" s="55"/>
      <c r="D927" s="61"/>
      <c r="E927" s="62"/>
    </row>
    <row r="928" spans="1:5" ht="12.75">
      <c r="A928" s="53"/>
      <c r="B928" s="55"/>
      <c r="C928" s="55"/>
      <c r="D928" s="61"/>
      <c r="E928" s="62"/>
    </row>
    <row r="929" spans="1:5" ht="12.75">
      <c r="A929" s="53"/>
      <c r="B929" s="55"/>
      <c r="C929" s="55"/>
      <c r="D929" s="61"/>
      <c r="E929" s="62"/>
    </row>
    <row r="930" spans="1:5" ht="12.75">
      <c r="A930" s="53"/>
      <c r="B930" s="55"/>
      <c r="C930" s="55"/>
      <c r="D930" s="61"/>
      <c r="E930" s="62"/>
    </row>
    <row r="931" spans="1:5" ht="12.75">
      <c r="A931" s="53"/>
      <c r="B931" s="55"/>
      <c r="C931" s="55"/>
      <c r="D931" s="61"/>
      <c r="E931" s="62"/>
    </row>
    <row r="932" spans="1:5" ht="12.75">
      <c r="A932" s="53"/>
      <c r="B932" s="55"/>
      <c r="C932" s="55"/>
      <c r="D932" s="61"/>
      <c r="E932" s="62"/>
    </row>
    <row r="933" spans="1:5" ht="12.75">
      <c r="A933" s="53"/>
      <c r="B933" s="55"/>
      <c r="C933" s="55"/>
      <c r="D933" s="61"/>
      <c r="E933" s="62"/>
    </row>
    <row r="934" spans="1:5" ht="12.75">
      <c r="A934" s="53"/>
      <c r="B934" s="55"/>
      <c r="C934" s="55"/>
      <c r="D934" s="61"/>
      <c r="E934" s="62"/>
    </row>
    <row r="935" spans="1:5" ht="12.75">
      <c r="A935" s="53"/>
      <c r="B935" s="55"/>
      <c r="C935" s="55"/>
      <c r="D935" s="61"/>
      <c r="E935" s="62"/>
    </row>
    <row r="936" spans="1:5" ht="12.75">
      <c r="A936" s="53"/>
      <c r="B936" s="55"/>
      <c r="C936" s="55"/>
      <c r="D936" s="61"/>
      <c r="E936" s="62"/>
    </row>
    <row r="937" spans="1:5" ht="12.75">
      <c r="A937" s="53"/>
      <c r="B937" s="55"/>
      <c r="C937" s="55"/>
      <c r="D937" s="61"/>
      <c r="E937" s="62"/>
    </row>
    <row r="938" spans="1:5" ht="12.75">
      <c r="A938" s="53"/>
      <c r="B938" s="55"/>
      <c r="C938" s="55"/>
      <c r="D938" s="61"/>
      <c r="E938" s="62"/>
    </row>
    <row r="939" spans="1:5" ht="12.75">
      <c r="A939" s="53"/>
      <c r="B939" s="55"/>
      <c r="C939" s="55"/>
      <c r="D939" s="61"/>
      <c r="E939" s="62"/>
    </row>
    <row r="940" spans="1:5" ht="12.75">
      <c r="A940" s="53"/>
      <c r="B940" s="55"/>
      <c r="C940" s="55"/>
      <c r="D940" s="61"/>
      <c r="E940" s="62"/>
    </row>
    <row r="941" spans="1:5" ht="12.75">
      <c r="A941" s="53"/>
      <c r="B941" s="55"/>
      <c r="C941" s="55"/>
      <c r="D941" s="61"/>
      <c r="E941" s="62"/>
    </row>
    <row r="942" spans="1:5" ht="12.75">
      <c r="A942" s="53"/>
      <c r="B942" s="55"/>
      <c r="C942" s="55"/>
      <c r="D942" s="61"/>
      <c r="E942" s="62"/>
    </row>
    <row r="943" spans="1:5" ht="12.75">
      <c r="A943" s="53"/>
      <c r="B943" s="55"/>
      <c r="C943" s="55"/>
      <c r="D943" s="61"/>
      <c r="E943" s="62"/>
    </row>
    <row r="944" spans="1:5" ht="12.75">
      <c r="A944" s="53"/>
      <c r="B944" s="55"/>
      <c r="C944" s="55"/>
      <c r="D944" s="61"/>
      <c r="E944" s="62"/>
    </row>
    <row r="945" spans="1:5" ht="12.75">
      <c r="A945" s="53"/>
      <c r="B945" s="55"/>
      <c r="C945" s="55"/>
      <c r="D945" s="61"/>
      <c r="E945" s="62"/>
    </row>
    <row r="946" spans="1:5" ht="12.75">
      <c r="A946" s="53"/>
      <c r="B946" s="55"/>
      <c r="C946" s="55"/>
      <c r="D946" s="61"/>
      <c r="E946" s="62"/>
    </row>
    <row r="947" spans="1:5" ht="12.75">
      <c r="A947" s="53"/>
      <c r="B947" s="55"/>
      <c r="C947" s="55"/>
      <c r="D947" s="61"/>
      <c r="E947" s="62"/>
    </row>
    <row r="948" spans="1:5" ht="12.75">
      <c r="A948" s="53"/>
      <c r="B948" s="55"/>
      <c r="C948" s="55"/>
      <c r="D948" s="61"/>
      <c r="E948" s="62"/>
    </row>
    <row r="949" spans="1:5" ht="12.75">
      <c r="A949" s="53"/>
      <c r="B949" s="55"/>
      <c r="C949" s="55"/>
      <c r="D949" s="61"/>
      <c r="E949" s="62"/>
    </row>
    <row r="950" spans="1:5" ht="12.75">
      <c r="A950" s="53"/>
      <c r="B950" s="55"/>
      <c r="C950" s="55"/>
      <c r="D950" s="61"/>
      <c r="E950" s="62"/>
    </row>
    <row r="951" spans="1:5" ht="12.75">
      <c r="A951" s="53"/>
      <c r="B951" s="55"/>
      <c r="C951" s="55"/>
      <c r="D951" s="61"/>
      <c r="E951" s="62"/>
    </row>
    <row r="952" spans="1:5" ht="12.75">
      <c r="A952" s="53"/>
      <c r="B952" s="55"/>
      <c r="C952" s="55"/>
      <c r="D952" s="61"/>
      <c r="E952" s="62"/>
    </row>
    <row r="953" spans="1:5" ht="12.75">
      <c r="A953" s="53"/>
      <c r="B953" s="55"/>
      <c r="C953" s="55"/>
      <c r="D953" s="61"/>
      <c r="E953" s="62"/>
    </row>
    <row r="954" spans="1:5" ht="12.75">
      <c r="A954" s="53"/>
      <c r="B954" s="55"/>
      <c r="C954" s="55"/>
      <c r="D954" s="61"/>
      <c r="E954" s="62"/>
    </row>
    <row r="955" spans="1:5" ht="12.75">
      <c r="A955" s="53"/>
      <c r="B955" s="55"/>
      <c r="C955" s="55"/>
      <c r="D955" s="61"/>
      <c r="E955" s="62"/>
    </row>
    <row r="956" spans="1:5" ht="12.75">
      <c r="A956" s="53"/>
      <c r="B956" s="55"/>
      <c r="C956" s="55"/>
      <c r="D956" s="61"/>
      <c r="E956" s="62"/>
    </row>
    <row r="957" spans="1:5" ht="12.75">
      <c r="A957" s="53"/>
      <c r="B957" s="55"/>
      <c r="C957" s="55"/>
      <c r="D957" s="61"/>
      <c r="E957" s="62"/>
    </row>
    <row r="958" spans="1:5" ht="12.75">
      <c r="A958" s="53"/>
      <c r="B958" s="55"/>
      <c r="C958" s="55"/>
      <c r="D958" s="61"/>
      <c r="E958" s="62"/>
    </row>
    <row r="959" spans="1:5" ht="12.75">
      <c r="A959" s="53"/>
      <c r="B959" s="55"/>
      <c r="C959" s="55"/>
      <c r="D959" s="61"/>
      <c r="E959" s="62"/>
    </row>
    <row r="960" spans="1:5" ht="12.75">
      <c r="A960" s="53"/>
      <c r="B960" s="55"/>
      <c r="C960" s="55"/>
      <c r="D960" s="61"/>
      <c r="E960" s="62"/>
    </row>
    <row r="961" spans="1:5" ht="12.75">
      <c r="A961" s="53"/>
      <c r="B961" s="55"/>
      <c r="C961" s="55"/>
      <c r="D961" s="61"/>
      <c r="E961" s="62"/>
    </row>
    <row r="962" spans="1:5" ht="12.75">
      <c r="A962" s="53"/>
      <c r="B962" s="55"/>
      <c r="C962" s="55"/>
      <c r="D962" s="61"/>
      <c r="E962" s="62"/>
    </row>
    <row r="963" spans="1:5" ht="12.75">
      <c r="A963" s="53"/>
      <c r="B963" s="55"/>
      <c r="C963" s="55"/>
      <c r="D963" s="61"/>
      <c r="E963" s="62"/>
    </row>
    <row r="964" spans="1:5" ht="12.75">
      <c r="A964" s="53"/>
      <c r="B964" s="55"/>
      <c r="C964" s="55"/>
      <c r="D964" s="61"/>
      <c r="E964" s="62"/>
    </row>
    <row r="965" spans="1:5" ht="12.75">
      <c r="A965" s="53"/>
      <c r="B965" s="55"/>
      <c r="C965" s="55"/>
      <c r="D965" s="61"/>
      <c r="E965" s="62"/>
    </row>
    <row r="966" spans="1:5" ht="12.75">
      <c r="A966" s="53"/>
      <c r="B966" s="55"/>
      <c r="C966" s="55"/>
      <c r="D966" s="61"/>
      <c r="E966" s="62"/>
    </row>
    <row r="967" spans="1:5" ht="12.75">
      <c r="A967" s="53"/>
      <c r="B967" s="55"/>
      <c r="C967" s="55"/>
      <c r="D967" s="61"/>
      <c r="E967" s="62"/>
    </row>
    <row r="968" spans="1:5" ht="12.75">
      <c r="A968" s="53"/>
      <c r="B968" s="55"/>
      <c r="C968" s="55"/>
      <c r="D968" s="61"/>
      <c r="E968" s="62"/>
    </row>
    <row r="969" spans="1:5" ht="12.75">
      <c r="A969" s="53"/>
      <c r="B969" s="55"/>
      <c r="C969" s="55"/>
      <c r="D969" s="61"/>
      <c r="E969" s="62"/>
    </row>
    <row r="970" spans="1:5" ht="12.75">
      <c r="A970" s="53"/>
      <c r="B970" s="55"/>
      <c r="C970" s="55"/>
      <c r="D970" s="61"/>
      <c r="E970" s="62"/>
    </row>
    <row r="971" spans="1:5" ht="12.75">
      <c r="A971" s="53"/>
      <c r="B971" s="55"/>
      <c r="C971" s="55"/>
      <c r="D971" s="61"/>
      <c r="E971" s="62"/>
    </row>
    <row r="972" spans="1:5" ht="12.75">
      <c r="A972" s="53"/>
      <c r="B972" s="55"/>
      <c r="C972" s="55"/>
      <c r="D972" s="61"/>
      <c r="E972" s="62"/>
    </row>
    <row r="973" spans="1:5" ht="12.75">
      <c r="A973" s="53"/>
      <c r="B973" s="55"/>
      <c r="C973" s="55"/>
      <c r="D973" s="61"/>
      <c r="E973" s="62"/>
    </row>
    <row r="974" spans="1:5" ht="12.75">
      <c r="A974" s="53"/>
      <c r="B974" s="55"/>
      <c r="C974" s="55"/>
      <c r="D974" s="61"/>
      <c r="E974" s="62"/>
    </row>
    <row r="975" spans="1:5" ht="12.75">
      <c r="A975" s="53"/>
      <c r="B975" s="55"/>
      <c r="C975" s="55"/>
      <c r="D975" s="61"/>
      <c r="E975" s="62"/>
    </row>
    <row r="976" spans="1:5" ht="12.75">
      <c r="A976" s="53"/>
      <c r="B976" s="55"/>
      <c r="C976" s="55"/>
      <c r="D976" s="61"/>
      <c r="E976" s="62"/>
    </row>
    <row r="977" spans="1:5" ht="12.75">
      <c r="A977" s="53"/>
      <c r="B977" s="55"/>
      <c r="C977" s="55"/>
      <c r="D977" s="61"/>
      <c r="E977" s="62"/>
    </row>
    <row r="978" spans="1:5" ht="12.75">
      <c r="A978" s="53"/>
      <c r="B978" s="55"/>
      <c r="C978" s="55"/>
      <c r="D978" s="61"/>
      <c r="E978" s="62"/>
    </row>
    <row r="979" spans="1:5" ht="12.75">
      <c r="A979" s="53"/>
      <c r="B979" s="55"/>
      <c r="C979" s="55"/>
      <c r="D979" s="61"/>
      <c r="E979" s="62"/>
    </row>
    <row r="980" spans="1:5" ht="12.75">
      <c r="A980" s="53"/>
      <c r="B980" s="55"/>
      <c r="C980" s="55"/>
      <c r="D980" s="61"/>
      <c r="E980" s="62"/>
    </row>
    <row r="981" spans="1:5" ht="12.75">
      <c r="A981" s="53"/>
      <c r="B981" s="55"/>
      <c r="C981" s="55"/>
      <c r="D981" s="61"/>
      <c r="E981" s="62"/>
    </row>
    <row r="982" spans="1:5" ht="12.75">
      <c r="A982" s="53"/>
      <c r="B982" s="55"/>
      <c r="C982" s="55"/>
      <c r="D982" s="61"/>
      <c r="E982" s="62"/>
    </row>
    <row r="983" spans="1:5" ht="12.75">
      <c r="A983" s="53"/>
      <c r="B983" s="55"/>
      <c r="C983" s="55"/>
      <c r="D983" s="61"/>
      <c r="E983" s="62"/>
    </row>
    <row r="984" spans="1:5" ht="12.75">
      <c r="A984" s="53"/>
      <c r="B984" s="55"/>
      <c r="C984" s="55"/>
      <c r="D984" s="61"/>
      <c r="E984" s="62"/>
    </row>
    <row r="985" spans="1:5" ht="12.75">
      <c r="A985" s="53"/>
      <c r="B985" s="55"/>
      <c r="C985" s="55"/>
      <c r="D985" s="61"/>
      <c r="E985" s="62"/>
    </row>
    <row r="986" spans="1:5" ht="12.75">
      <c r="A986" s="53"/>
      <c r="B986" s="55"/>
      <c r="C986" s="55"/>
      <c r="D986" s="61"/>
      <c r="E986" s="62"/>
    </row>
    <row r="987" spans="1:5" ht="12.75">
      <c r="A987" s="53"/>
      <c r="B987" s="55"/>
      <c r="C987" s="55"/>
      <c r="D987" s="61"/>
      <c r="E987" s="62"/>
    </row>
    <row r="988" spans="1:5" ht="12.75">
      <c r="A988" s="53"/>
      <c r="B988" s="55"/>
      <c r="C988" s="55"/>
      <c r="D988" s="61"/>
      <c r="E988" s="62"/>
    </row>
    <row r="989" spans="1:5" ht="12.75">
      <c r="A989" s="53"/>
      <c r="B989" s="55"/>
      <c r="C989" s="55"/>
      <c r="D989" s="61"/>
      <c r="E989" s="62"/>
    </row>
    <row r="990" spans="1:5" ht="12.75">
      <c r="A990" s="53"/>
      <c r="B990" s="55"/>
      <c r="C990" s="55"/>
      <c r="D990" s="61"/>
      <c r="E990" s="62"/>
    </row>
    <row r="991" spans="1:5" ht="12.75">
      <c r="A991" s="53"/>
      <c r="B991" s="55"/>
      <c r="C991" s="55"/>
      <c r="D991" s="61"/>
      <c r="E991" s="62"/>
    </row>
    <row r="992" spans="1:5" ht="12.75">
      <c r="A992" s="53"/>
      <c r="B992" s="55"/>
      <c r="C992" s="55"/>
      <c r="D992" s="61"/>
      <c r="E992" s="62"/>
    </row>
    <row r="993" spans="1:5" ht="12.75">
      <c r="A993" s="53"/>
      <c r="B993" s="55"/>
      <c r="C993" s="55"/>
      <c r="D993" s="61"/>
      <c r="E993" s="62"/>
    </row>
    <row r="994" spans="1:5" ht="12.75">
      <c r="A994" s="53"/>
      <c r="B994" s="55"/>
      <c r="C994" s="55"/>
      <c r="D994" s="61"/>
      <c r="E994" s="62"/>
    </row>
    <row r="995" spans="1:5" ht="12.75">
      <c r="A995" s="53"/>
      <c r="B995" s="55"/>
      <c r="C995" s="55"/>
      <c r="D995" s="61"/>
      <c r="E995" s="62"/>
    </row>
    <row r="996" spans="1:5" ht="12.75">
      <c r="A996" s="53"/>
      <c r="B996" s="55"/>
      <c r="C996" s="55"/>
      <c r="D996" s="61"/>
      <c r="E996" s="62"/>
    </row>
    <row r="997" spans="1:5" ht="12.75">
      <c r="A997" s="53"/>
      <c r="B997" s="55"/>
      <c r="C997" s="55"/>
      <c r="D997" s="61"/>
      <c r="E997" s="62"/>
    </row>
    <row r="998" spans="1:5" ht="12.75">
      <c r="A998" s="53"/>
      <c r="B998" s="55"/>
      <c r="C998" s="55"/>
      <c r="D998" s="61"/>
      <c r="E998" s="62"/>
    </row>
    <row r="999" spans="1:5" ht="12.75">
      <c r="A999" s="53"/>
      <c r="B999" s="55"/>
      <c r="C999" s="55"/>
      <c r="D999" s="61"/>
      <c r="E999" s="62"/>
    </row>
    <row r="1000" spans="1:5" ht="12.75">
      <c r="A1000" s="53"/>
      <c r="B1000" s="55"/>
      <c r="C1000" s="55"/>
      <c r="D1000" s="61"/>
      <c r="E1000" s="62"/>
    </row>
    <row r="1001" spans="1:5" ht="12.75">
      <c r="A1001" s="53"/>
      <c r="B1001" s="55"/>
      <c r="C1001" s="55"/>
      <c r="D1001" s="61"/>
      <c r="E1001" s="62"/>
    </row>
    <row r="1002" spans="1:5" ht="12.75">
      <c r="A1002" s="53"/>
      <c r="B1002" s="55"/>
      <c r="C1002" s="55"/>
      <c r="D1002" s="61"/>
      <c r="E1002" s="62"/>
    </row>
    <row r="1003" spans="1:5" ht="12.75">
      <c r="A1003" s="53"/>
      <c r="B1003" s="55"/>
      <c r="C1003" s="55"/>
      <c r="D1003" s="61"/>
      <c r="E1003" s="62"/>
    </row>
    <row r="1004" spans="1:5" ht="12.75">
      <c r="A1004" s="53"/>
      <c r="B1004" s="55"/>
      <c r="C1004" s="55"/>
      <c r="D1004" s="61"/>
      <c r="E1004" s="62"/>
    </row>
    <row r="1005" spans="1:5" ht="12.75">
      <c r="A1005" s="53"/>
      <c r="B1005" s="55"/>
      <c r="C1005" s="55"/>
      <c r="D1005" s="61"/>
      <c r="E1005" s="62"/>
    </row>
    <row r="1006" spans="1:5" ht="12.75">
      <c r="A1006" s="53"/>
      <c r="B1006" s="55"/>
      <c r="C1006" s="55"/>
      <c r="D1006" s="61"/>
      <c r="E1006" s="62"/>
    </row>
    <row r="1007" spans="1:5" ht="12.75">
      <c r="A1007" s="53"/>
      <c r="B1007" s="55"/>
      <c r="C1007" s="55"/>
      <c r="D1007" s="61"/>
      <c r="E1007" s="62"/>
    </row>
    <row r="1008" spans="1:5" ht="12.75">
      <c r="A1008" s="53"/>
      <c r="B1008" s="55"/>
      <c r="C1008" s="55"/>
      <c r="D1008" s="61"/>
      <c r="E1008" s="62"/>
    </row>
    <row r="1009" spans="1:5" ht="12.75">
      <c r="A1009" s="53"/>
      <c r="B1009" s="55"/>
      <c r="C1009" s="55"/>
      <c r="D1009" s="61"/>
      <c r="E1009" s="62"/>
    </row>
    <row r="1010" spans="1:5" ht="12.75">
      <c r="A1010" s="53"/>
      <c r="B1010" s="55"/>
      <c r="C1010" s="55"/>
      <c r="D1010" s="61"/>
      <c r="E1010" s="62"/>
    </row>
    <row r="1011" spans="1:5" ht="12.75">
      <c r="A1011" s="53"/>
      <c r="B1011" s="55"/>
      <c r="C1011" s="55"/>
      <c r="D1011" s="61"/>
      <c r="E1011" s="62"/>
    </row>
    <row r="1012" spans="1:5" ht="12.75">
      <c r="A1012" s="53"/>
      <c r="B1012" s="55"/>
      <c r="C1012" s="55"/>
      <c r="D1012" s="61"/>
      <c r="E1012" s="62"/>
    </row>
    <row r="1013" spans="1:5" ht="12.75">
      <c r="A1013" s="53"/>
      <c r="B1013" s="55"/>
      <c r="C1013" s="55"/>
      <c r="D1013" s="61"/>
      <c r="E1013" s="62"/>
    </row>
    <row r="1014" spans="1:5" ht="12.75">
      <c r="A1014" s="53"/>
      <c r="B1014" s="55"/>
      <c r="C1014" s="55"/>
      <c r="D1014" s="61"/>
      <c r="E1014" s="62"/>
    </row>
    <row r="1015" spans="1:5" ht="12.75">
      <c r="A1015" s="53"/>
      <c r="B1015" s="55"/>
      <c r="C1015" s="55"/>
      <c r="D1015" s="61"/>
      <c r="E1015" s="62"/>
    </row>
    <row r="1016" spans="1:5" ht="12.75">
      <c r="A1016" s="53"/>
      <c r="B1016" s="55"/>
      <c r="C1016" s="55"/>
      <c r="D1016" s="61"/>
      <c r="E1016" s="62"/>
    </row>
    <row r="1017" spans="1:5" ht="12.75">
      <c r="A1017" s="53"/>
      <c r="B1017" s="55"/>
      <c r="C1017" s="55"/>
      <c r="D1017" s="61"/>
      <c r="E1017" s="62"/>
    </row>
    <row r="1018" spans="1:5" ht="12.75">
      <c r="A1018" s="53"/>
      <c r="B1018" s="55"/>
      <c r="C1018" s="55"/>
      <c r="D1018" s="61"/>
      <c r="E1018" s="62"/>
    </row>
    <row r="1019" spans="1:5" ht="12.75">
      <c r="A1019" s="53"/>
      <c r="B1019" s="55"/>
      <c r="C1019" s="55"/>
      <c r="D1019" s="61"/>
      <c r="E1019" s="62"/>
    </row>
    <row r="1020" spans="1:5" ht="12.75">
      <c r="A1020" s="53"/>
      <c r="B1020" s="55"/>
      <c r="C1020" s="55"/>
      <c r="D1020" s="61"/>
      <c r="E1020" s="62"/>
    </row>
    <row r="1021" spans="1:5" ht="12.75">
      <c r="A1021" s="53"/>
      <c r="B1021" s="55"/>
      <c r="C1021" s="55"/>
      <c r="D1021" s="61"/>
      <c r="E1021" s="62"/>
    </row>
    <row r="1022" spans="1:5" ht="12.75">
      <c r="A1022" s="53"/>
      <c r="B1022" s="55"/>
      <c r="C1022" s="55"/>
      <c r="D1022" s="61"/>
      <c r="E1022" s="62"/>
    </row>
    <row r="1023" spans="1:5" ht="12.75">
      <c r="A1023" s="53"/>
      <c r="B1023" s="55"/>
      <c r="C1023" s="55"/>
      <c r="D1023" s="61"/>
      <c r="E1023" s="62"/>
    </row>
    <row r="1024" spans="1:5" ht="12.75">
      <c r="A1024" s="53"/>
      <c r="B1024" s="55"/>
      <c r="C1024" s="55"/>
      <c r="D1024" s="61"/>
      <c r="E1024" s="62"/>
    </row>
    <row r="1025" spans="1:5" ht="12.75">
      <c r="A1025" s="53"/>
      <c r="B1025" s="55"/>
      <c r="C1025" s="55"/>
      <c r="D1025" s="61"/>
      <c r="E1025" s="62"/>
    </row>
    <row r="1026" spans="1:5" ht="12.75">
      <c r="A1026" s="53"/>
      <c r="B1026" s="55"/>
      <c r="C1026" s="55"/>
      <c r="D1026" s="61"/>
      <c r="E1026" s="62"/>
    </row>
    <row r="1027" spans="1:5" ht="12.75">
      <c r="A1027" s="53"/>
      <c r="B1027" s="55"/>
      <c r="C1027" s="55"/>
      <c r="D1027" s="61"/>
      <c r="E1027" s="62"/>
    </row>
    <row r="1028" spans="1:5" ht="12.75">
      <c r="A1028" s="53"/>
      <c r="B1028" s="55"/>
      <c r="C1028" s="55"/>
      <c r="D1028" s="61"/>
      <c r="E1028" s="62"/>
    </row>
    <row r="1029" spans="1:5" ht="12.75">
      <c r="A1029" s="53"/>
      <c r="B1029" s="55"/>
      <c r="C1029" s="55"/>
      <c r="D1029" s="61"/>
      <c r="E1029" s="62"/>
    </row>
    <row r="1030" spans="1:5" ht="12.75">
      <c r="A1030" s="53"/>
      <c r="B1030" s="55"/>
      <c r="C1030" s="55"/>
      <c r="D1030" s="61"/>
      <c r="E1030" s="62"/>
    </row>
    <row r="1031" spans="1:5" ht="12.75">
      <c r="A1031" s="53"/>
      <c r="B1031" s="55"/>
      <c r="C1031" s="55"/>
      <c r="D1031" s="61"/>
      <c r="E1031" s="62"/>
    </row>
    <row r="1032" spans="1:5" ht="12.75">
      <c r="A1032" s="53"/>
      <c r="B1032" s="55"/>
      <c r="C1032" s="55"/>
      <c r="D1032" s="61"/>
      <c r="E1032" s="62"/>
    </row>
    <row r="1033" spans="1:5" ht="12.75">
      <c r="A1033" s="53"/>
      <c r="B1033" s="55"/>
      <c r="C1033" s="55"/>
      <c r="D1033" s="61"/>
      <c r="E1033" s="62"/>
    </row>
    <row r="1034" spans="1:5" ht="12.75">
      <c r="A1034" s="53"/>
      <c r="B1034" s="55"/>
      <c r="C1034" s="55"/>
      <c r="D1034" s="61"/>
      <c r="E1034" s="62"/>
    </row>
    <row r="1035" spans="1:5" ht="12.75">
      <c r="A1035" s="53"/>
      <c r="B1035" s="55"/>
      <c r="C1035" s="55"/>
      <c r="D1035" s="61"/>
      <c r="E1035" s="62"/>
    </row>
    <row r="1036" spans="1:5" ht="12.75">
      <c r="A1036" s="53"/>
      <c r="B1036" s="55"/>
      <c r="C1036" s="55"/>
      <c r="D1036" s="61"/>
      <c r="E1036" s="62"/>
    </row>
    <row r="1037" spans="1:5" ht="12.75">
      <c r="A1037" s="53"/>
      <c r="B1037" s="55"/>
      <c r="C1037" s="55"/>
      <c r="D1037" s="61"/>
      <c r="E1037" s="62"/>
    </row>
    <row r="1038" spans="1:5" ht="12.75">
      <c r="A1038" s="53"/>
      <c r="B1038" s="55"/>
      <c r="C1038" s="55"/>
      <c r="D1038" s="61"/>
      <c r="E1038" s="62"/>
    </row>
    <row r="1039" spans="1:5" ht="12.75">
      <c r="A1039" s="53"/>
      <c r="B1039" s="55"/>
      <c r="C1039" s="55"/>
      <c r="D1039" s="61"/>
      <c r="E1039" s="62"/>
    </row>
    <row r="1040" spans="1:5" ht="12.75">
      <c r="A1040" s="53"/>
      <c r="B1040" s="55"/>
      <c r="C1040" s="55"/>
      <c r="D1040" s="61"/>
      <c r="E1040" s="62"/>
    </row>
    <row r="1041" spans="1:5" ht="12.75">
      <c r="A1041" s="53"/>
      <c r="B1041" s="55"/>
      <c r="C1041" s="55"/>
      <c r="D1041" s="61"/>
      <c r="E1041" s="62"/>
    </row>
    <row r="1042" spans="1:5" ht="12.75">
      <c r="A1042" s="53"/>
      <c r="B1042" s="55"/>
      <c r="C1042" s="55"/>
      <c r="D1042" s="61"/>
      <c r="E1042" s="62"/>
    </row>
    <row r="1043" spans="1:5" ht="12.75">
      <c r="A1043" s="53"/>
      <c r="B1043" s="55"/>
      <c r="C1043" s="55"/>
      <c r="D1043" s="61"/>
      <c r="E1043" s="62"/>
    </row>
    <row r="1044" spans="1:5" ht="12.75">
      <c r="A1044" s="53"/>
      <c r="B1044" s="55"/>
      <c r="C1044" s="55"/>
      <c r="D1044" s="61"/>
      <c r="E1044" s="62"/>
    </row>
    <row r="1045" spans="1:5" ht="12.75">
      <c r="A1045" s="53"/>
      <c r="B1045" s="55"/>
      <c r="C1045" s="55"/>
      <c r="D1045" s="61"/>
      <c r="E1045" s="62"/>
    </row>
    <row r="1046" spans="1:5" ht="12.75">
      <c r="A1046" s="53"/>
      <c r="B1046" s="55"/>
      <c r="C1046" s="55"/>
      <c r="D1046" s="61"/>
      <c r="E1046" s="62"/>
    </row>
    <row r="1047" spans="1:5" ht="12.75">
      <c r="A1047" s="53"/>
      <c r="B1047" s="55"/>
      <c r="C1047" s="55"/>
      <c r="D1047" s="61"/>
      <c r="E1047" s="62"/>
    </row>
    <row r="1048" spans="1:5" ht="12.75">
      <c r="A1048" s="53"/>
      <c r="B1048" s="55"/>
      <c r="C1048" s="55"/>
      <c r="D1048" s="61"/>
      <c r="E1048" s="62"/>
    </row>
    <row r="1049" spans="1:5" ht="12.75">
      <c r="A1049" s="53"/>
      <c r="B1049" s="55"/>
      <c r="C1049" s="55"/>
      <c r="D1049" s="61"/>
      <c r="E1049" s="62"/>
    </row>
    <row r="1050" spans="1:5" ht="12.75">
      <c r="A1050" s="53"/>
      <c r="B1050" s="55"/>
      <c r="C1050" s="55"/>
      <c r="D1050" s="61"/>
      <c r="E1050" s="62"/>
    </row>
    <row r="1051" spans="1:5" ht="12.75">
      <c r="A1051" s="53"/>
      <c r="B1051" s="55"/>
      <c r="C1051" s="55"/>
      <c r="D1051" s="61"/>
      <c r="E1051" s="62"/>
    </row>
    <row r="1052" spans="1:5" ht="12.75">
      <c r="A1052" s="53"/>
      <c r="B1052" s="55"/>
      <c r="C1052" s="55"/>
      <c r="D1052" s="61"/>
      <c r="E1052" s="62"/>
    </row>
    <row r="1053" spans="1:5" ht="12.75">
      <c r="A1053" s="53"/>
      <c r="B1053" s="55"/>
      <c r="C1053" s="55"/>
      <c r="D1053" s="61"/>
      <c r="E1053" s="62"/>
    </row>
    <row r="1054" spans="1:5" ht="12.75">
      <c r="A1054" s="53"/>
      <c r="B1054" s="55"/>
      <c r="C1054" s="55"/>
      <c r="D1054" s="61"/>
      <c r="E1054" s="62"/>
    </row>
    <row r="1055" spans="1:5" ht="12.75">
      <c r="A1055" s="53"/>
      <c r="B1055" s="55"/>
      <c r="C1055" s="55"/>
      <c r="D1055" s="61"/>
      <c r="E1055" s="62"/>
    </row>
    <row r="1056" spans="1:5" ht="12.75">
      <c r="A1056" s="53"/>
      <c r="B1056" s="55"/>
      <c r="C1056" s="55"/>
      <c r="D1056" s="61"/>
      <c r="E1056" s="62"/>
    </row>
    <row r="1057" spans="1:5" ht="12.75">
      <c r="A1057" s="53"/>
      <c r="B1057" s="55"/>
      <c r="C1057" s="55"/>
      <c r="D1057" s="61"/>
      <c r="E1057" s="62"/>
    </row>
    <row r="1058" spans="1:5" ht="12.75">
      <c r="A1058" s="53"/>
      <c r="B1058" s="55"/>
      <c r="C1058" s="55"/>
      <c r="D1058" s="61"/>
      <c r="E1058" s="62"/>
    </row>
    <row r="1059" spans="1:5" ht="12.75">
      <c r="A1059" s="53"/>
      <c r="B1059" s="55"/>
      <c r="C1059" s="55"/>
      <c r="D1059" s="61"/>
      <c r="E1059" s="62"/>
    </row>
    <row r="1060" spans="1:5" ht="12.75">
      <c r="A1060" s="53"/>
      <c r="B1060" s="55"/>
      <c r="C1060" s="55"/>
      <c r="D1060" s="61"/>
      <c r="E1060" s="62"/>
    </row>
    <row r="1061" spans="1:5" ht="12.75">
      <c r="A1061" s="53"/>
      <c r="B1061" s="55"/>
      <c r="C1061" s="55"/>
      <c r="D1061" s="61"/>
      <c r="E1061" s="62"/>
    </row>
    <row r="1062" spans="1:5" ht="12.75">
      <c r="A1062" s="53"/>
      <c r="B1062" s="55"/>
      <c r="C1062" s="55"/>
      <c r="D1062" s="61"/>
      <c r="E1062" s="62"/>
    </row>
    <row r="1063" spans="1:5" ht="12.75">
      <c r="A1063" s="53"/>
      <c r="B1063" s="55"/>
      <c r="C1063" s="55"/>
      <c r="D1063" s="61"/>
      <c r="E1063" s="62"/>
    </row>
    <row r="1064" spans="1:5" ht="12.75">
      <c r="A1064" s="53"/>
      <c r="B1064" s="55"/>
      <c r="C1064" s="55"/>
      <c r="D1064" s="61"/>
      <c r="E1064" s="62"/>
    </row>
    <row r="1065" spans="1:5" ht="12.75">
      <c r="A1065" s="53"/>
      <c r="B1065" s="55"/>
      <c r="C1065" s="55"/>
      <c r="D1065" s="61"/>
      <c r="E1065" s="62"/>
    </row>
    <row r="1066" spans="1:5" ht="12.75">
      <c r="A1066" s="53"/>
      <c r="B1066" s="55"/>
      <c r="C1066" s="55"/>
      <c r="D1066" s="61"/>
      <c r="E1066" s="62"/>
    </row>
    <row r="1067" spans="1:5" ht="12.75">
      <c r="A1067" s="53"/>
      <c r="B1067" s="55"/>
      <c r="C1067" s="55"/>
      <c r="D1067" s="61"/>
      <c r="E1067" s="62"/>
    </row>
    <row r="1068" spans="1:5" ht="12.75">
      <c r="A1068" s="53"/>
      <c r="B1068" s="55"/>
      <c r="C1068" s="55"/>
      <c r="D1068" s="61"/>
      <c r="E1068" s="62"/>
    </row>
    <row r="1069" spans="1:5" ht="12.75">
      <c r="A1069" s="53"/>
      <c r="B1069" s="55"/>
      <c r="C1069" s="55"/>
      <c r="D1069" s="61"/>
      <c r="E1069" s="62"/>
    </row>
    <row r="1070" spans="1:5" ht="12.75">
      <c r="A1070" s="53"/>
      <c r="B1070" s="55"/>
      <c r="C1070" s="55"/>
      <c r="D1070" s="61"/>
      <c r="E1070" s="62"/>
    </row>
    <row r="1071" spans="1:5" ht="12.75">
      <c r="A1071" s="53"/>
      <c r="B1071" s="55"/>
      <c r="C1071" s="55"/>
      <c r="D1071" s="61"/>
      <c r="E1071" s="62"/>
    </row>
    <row r="1072" spans="1:5" ht="12.75">
      <c r="A1072" s="53"/>
      <c r="B1072" s="55"/>
      <c r="C1072" s="55"/>
      <c r="D1072" s="61"/>
      <c r="E1072" s="62"/>
    </row>
    <row r="1073" spans="1:5" ht="12.75">
      <c r="A1073" s="53"/>
      <c r="B1073" s="55"/>
      <c r="C1073" s="55"/>
      <c r="D1073" s="61"/>
      <c r="E1073" s="62"/>
    </row>
    <row r="1074" spans="1:5" ht="12.75">
      <c r="A1074" s="53"/>
      <c r="B1074" s="55"/>
      <c r="C1074" s="55"/>
      <c r="D1074" s="61"/>
      <c r="E1074" s="62"/>
    </row>
    <row r="1075" spans="1:5" ht="12.75">
      <c r="A1075" s="53"/>
      <c r="B1075" s="55"/>
      <c r="C1075" s="55"/>
      <c r="D1075" s="61"/>
      <c r="E1075" s="62"/>
    </row>
    <row r="1076" spans="1:5" ht="12.75">
      <c r="A1076" s="53"/>
      <c r="B1076" s="55"/>
      <c r="C1076" s="55"/>
      <c r="D1076" s="61"/>
      <c r="E1076" s="62"/>
    </row>
    <row r="1077" spans="1:5" ht="12.75">
      <c r="A1077" s="53"/>
      <c r="B1077" s="55"/>
      <c r="C1077" s="55"/>
      <c r="D1077" s="61"/>
      <c r="E1077" s="62"/>
    </row>
    <row r="1078" spans="1:5" ht="12.75">
      <c r="A1078" s="53"/>
      <c r="B1078" s="55"/>
      <c r="C1078" s="55"/>
      <c r="D1078" s="61"/>
      <c r="E1078" s="62"/>
    </row>
    <row r="1079" spans="1:5" ht="12.75">
      <c r="A1079" s="53"/>
      <c r="B1079" s="55"/>
      <c r="C1079" s="55"/>
      <c r="D1079" s="61"/>
      <c r="E1079" s="62"/>
    </row>
    <row r="1080" spans="1:5" ht="12.75">
      <c r="A1080" s="53"/>
      <c r="B1080" s="55"/>
      <c r="C1080" s="55"/>
      <c r="D1080" s="61"/>
      <c r="E1080" s="62"/>
    </row>
    <row r="1081" spans="1:5" ht="12.75">
      <c r="A1081" s="53"/>
      <c r="B1081" s="55"/>
      <c r="C1081" s="55"/>
      <c r="D1081" s="61"/>
      <c r="E1081" s="62"/>
    </row>
    <row r="1082" spans="1:5" ht="12.75">
      <c r="A1082" s="53"/>
      <c r="B1082" s="55"/>
      <c r="C1082" s="55"/>
      <c r="D1082" s="61"/>
      <c r="E1082" s="62"/>
    </row>
    <row r="1083" spans="1:5" ht="12.75">
      <c r="A1083" s="53"/>
      <c r="B1083" s="55"/>
      <c r="C1083" s="55"/>
      <c r="D1083" s="61"/>
      <c r="E1083" s="62"/>
    </row>
    <row r="1084" spans="1:5" ht="12.75">
      <c r="A1084" s="53"/>
      <c r="B1084" s="55"/>
      <c r="C1084" s="55"/>
      <c r="D1084" s="61"/>
      <c r="E1084" s="62"/>
    </row>
    <row r="1085" spans="1:5" ht="12.75">
      <c r="A1085" s="53"/>
      <c r="B1085" s="55"/>
      <c r="C1085" s="55"/>
      <c r="D1085" s="61"/>
      <c r="E1085" s="62"/>
    </row>
    <row r="1086" spans="1:5" ht="12.75">
      <c r="A1086" s="53"/>
      <c r="B1086" s="55"/>
      <c r="C1086" s="55"/>
      <c r="D1086" s="61"/>
      <c r="E1086" s="62"/>
    </row>
    <row r="1087" spans="1:5" ht="12.75">
      <c r="A1087" s="53"/>
      <c r="B1087" s="55"/>
      <c r="C1087" s="55"/>
      <c r="D1087" s="61"/>
      <c r="E1087" s="62"/>
    </row>
    <row r="1088" spans="1:5" ht="12.75">
      <c r="A1088" s="53"/>
      <c r="B1088" s="55"/>
      <c r="C1088" s="55"/>
      <c r="D1088" s="61"/>
      <c r="E1088" s="62"/>
    </row>
    <row r="1089" spans="1:5" ht="12.75">
      <c r="A1089" s="53"/>
      <c r="B1089" s="55"/>
      <c r="C1089" s="55"/>
      <c r="D1089" s="61"/>
      <c r="E1089" s="62"/>
    </row>
    <row r="1090" spans="1:5" ht="12.75">
      <c r="A1090" s="53"/>
      <c r="B1090" s="55"/>
      <c r="C1090" s="55"/>
      <c r="D1090" s="61"/>
      <c r="E1090" s="62"/>
    </row>
    <row r="1091" spans="1:5" ht="12.75">
      <c r="A1091" s="53"/>
      <c r="B1091" s="55"/>
      <c r="C1091" s="55"/>
      <c r="D1091" s="61"/>
      <c r="E1091" s="62"/>
    </row>
    <row r="1092" spans="1:5" ht="12.75">
      <c r="A1092" s="53"/>
      <c r="B1092" s="55"/>
      <c r="C1092" s="55"/>
      <c r="D1092" s="61"/>
      <c r="E1092" s="62"/>
    </row>
    <row r="1093" spans="1:5" ht="12.75">
      <c r="A1093" s="53"/>
      <c r="B1093" s="55"/>
      <c r="C1093" s="55"/>
      <c r="D1093" s="61"/>
      <c r="E1093" s="62"/>
    </row>
    <row r="1094" spans="1:5" ht="12.75">
      <c r="A1094" s="53"/>
      <c r="B1094" s="55"/>
      <c r="C1094" s="55"/>
      <c r="D1094" s="61"/>
      <c r="E1094" s="62"/>
    </row>
    <row r="1095" spans="1:5" ht="12.75">
      <c r="A1095" s="53"/>
      <c r="B1095" s="55"/>
      <c r="C1095" s="55"/>
      <c r="D1095" s="61"/>
      <c r="E1095" s="62"/>
    </row>
    <row r="1096" spans="1:5" ht="12.75">
      <c r="A1096" s="53"/>
      <c r="B1096" s="55"/>
      <c r="C1096" s="55"/>
      <c r="D1096" s="61"/>
      <c r="E1096" s="62"/>
    </row>
    <row r="1097" spans="1:5" ht="12.75">
      <c r="A1097" s="53"/>
      <c r="B1097" s="55"/>
      <c r="C1097" s="55"/>
      <c r="D1097" s="61"/>
      <c r="E1097" s="62"/>
    </row>
    <row r="1098" spans="1:5" ht="12.75">
      <c r="A1098" s="53"/>
      <c r="B1098" s="55"/>
      <c r="C1098" s="55"/>
      <c r="D1098" s="61"/>
      <c r="E1098" s="62"/>
    </row>
    <row r="1099" spans="1:5" ht="12.75">
      <c r="A1099" s="53"/>
      <c r="B1099" s="55"/>
      <c r="C1099" s="55"/>
      <c r="D1099" s="61"/>
      <c r="E1099" s="62"/>
    </row>
    <row r="1100" spans="1:5" ht="12.75">
      <c r="A1100" s="53"/>
      <c r="B1100" s="55"/>
      <c r="C1100" s="55"/>
      <c r="D1100" s="61"/>
      <c r="E1100" s="62"/>
    </row>
    <row r="1101" spans="1:5" ht="12.75">
      <c r="A1101" s="53"/>
      <c r="B1101" s="55"/>
      <c r="C1101" s="55"/>
      <c r="D1101" s="61"/>
      <c r="E1101" s="62"/>
    </row>
    <row r="1102" spans="1:5" ht="12.75">
      <c r="A1102" s="53"/>
      <c r="B1102" s="55"/>
      <c r="C1102" s="55"/>
      <c r="D1102" s="61"/>
      <c r="E1102" s="62"/>
    </row>
    <row r="1103" spans="1:5" ht="12.75">
      <c r="A1103" s="53"/>
      <c r="B1103" s="55"/>
      <c r="C1103" s="55"/>
      <c r="D1103" s="61"/>
      <c r="E1103" s="62"/>
    </row>
    <row r="1104" spans="1:5" ht="12.75">
      <c r="A1104" s="53"/>
      <c r="B1104" s="55"/>
      <c r="C1104" s="55"/>
      <c r="D1104" s="61"/>
      <c r="E1104" s="62"/>
    </row>
    <row r="1105" spans="1:5" ht="12.75">
      <c r="A1105" s="53"/>
      <c r="B1105" s="55"/>
      <c r="C1105" s="55"/>
      <c r="D1105" s="61"/>
      <c r="E1105" s="62"/>
    </row>
    <row r="1106" spans="1:5" ht="12.75">
      <c r="A1106" s="53"/>
      <c r="B1106" s="55"/>
      <c r="C1106" s="55"/>
      <c r="D1106" s="61"/>
      <c r="E1106" s="62"/>
    </row>
    <row r="1107" spans="1:5" ht="12.75">
      <c r="A1107" s="53"/>
      <c r="B1107" s="55"/>
      <c r="C1107" s="55"/>
      <c r="D1107" s="61"/>
      <c r="E1107" s="62"/>
    </row>
    <row r="1108" spans="1:5" ht="12.75">
      <c r="A1108" s="53"/>
      <c r="B1108" s="55"/>
      <c r="C1108" s="55"/>
      <c r="D1108" s="61"/>
      <c r="E1108" s="62"/>
    </row>
    <row r="1109" spans="1:5" ht="12.75">
      <c r="A1109" s="53"/>
      <c r="B1109" s="55"/>
      <c r="C1109" s="55"/>
      <c r="D1109" s="61"/>
      <c r="E1109" s="62"/>
    </row>
    <row r="1110" spans="1:5" ht="12.75">
      <c r="A1110" s="53"/>
      <c r="B1110" s="55"/>
      <c r="C1110" s="55"/>
      <c r="D1110" s="61"/>
      <c r="E1110" s="62"/>
    </row>
    <row r="1111" spans="1:5" ht="12.75">
      <c r="A1111" s="53"/>
      <c r="B1111" s="55"/>
      <c r="C1111" s="55"/>
      <c r="D1111" s="61"/>
      <c r="E1111" s="62"/>
    </row>
    <row r="1112" spans="1:5" ht="12.75">
      <c r="A1112" s="53"/>
      <c r="B1112" s="55"/>
      <c r="C1112" s="55"/>
      <c r="D1112" s="61"/>
      <c r="E1112" s="62"/>
    </row>
    <row r="1113" spans="1:5" ht="12.75">
      <c r="A1113" s="53"/>
      <c r="B1113" s="55"/>
      <c r="C1113" s="55"/>
      <c r="D1113" s="61"/>
      <c r="E1113" s="62"/>
    </row>
    <row r="1114" spans="1:5" ht="12.75">
      <c r="A1114" s="53"/>
      <c r="B1114" s="55"/>
      <c r="C1114" s="55"/>
      <c r="D1114" s="61"/>
      <c r="E1114" s="62"/>
    </row>
    <row r="1115" spans="1:5" ht="12.75">
      <c r="A1115" s="53"/>
      <c r="B1115" s="55"/>
      <c r="C1115" s="55"/>
      <c r="D1115" s="61"/>
      <c r="E1115" s="62"/>
    </row>
    <row r="1116" spans="1:5" ht="12.75">
      <c r="A1116" s="53"/>
      <c r="B1116" s="55"/>
      <c r="C1116" s="55"/>
      <c r="D1116" s="61"/>
      <c r="E1116" s="62"/>
    </row>
    <row r="1117" spans="1:5" ht="12.75">
      <c r="A1117" s="53"/>
      <c r="B1117" s="55"/>
      <c r="C1117" s="55"/>
      <c r="D1117" s="61"/>
      <c r="E1117" s="62"/>
    </row>
    <row r="1118" spans="1:5" ht="12.75">
      <c r="A1118" s="53"/>
      <c r="B1118" s="55"/>
      <c r="C1118" s="55"/>
      <c r="D1118" s="61"/>
      <c r="E1118" s="62"/>
    </row>
    <row r="1119" spans="1:5" ht="12.75">
      <c r="A1119" s="53"/>
      <c r="B1119" s="55"/>
      <c r="C1119" s="55"/>
      <c r="D1119" s="61"/>
      <c r="E1119" s="62"/>
    </row>
    <row r="1120" spans="1:5" ht="12.75">
      <c r="A1120" s="53"/>
      <c r="B1120" s="55"/>
      <c r="C1120" s="55"/>
      <c r="D1120" s="61"/>
      <c r="E1120" s="62"/>
    </row>
    <row r="1121" spans="1:5" ht="12.75">
      <c r="A1121" s="53"/>
      <c r="B1121" s="55"/>
      <c r="C1121" s="55"/>
      <c r="D1121" s="61"/>
      <c r="E1121" s="62"/>
    </row>
    <row r="1122" spans="1:5" ht="12.75">
      <c r="A1122" s="53"/>
      <c r="B1122" s="55"/>
      <c r="C1122" s="55"/>
      <c r="D1122" s="61"/>
      <c r="E1122" s="62"/>
    </row>
    <row r="1123" spans="1:5" ht="12.75">
      <c r="A1123" s="53"/>
      <c r="B1123" s="55"/>
      <c r="C1123" s="55"/>
      <c r="D1123" s="61"/>
      <c r="E1123" s="62"/>
    </row>
    <row r="1124" spans="1:5" ht="12.75">
      <c r="A1124" s="53"/>
      <c r="B1124" s="55"/>
      <c r="C1124" s="55"/>
      <c r="D1124" s="61"/>
      <c r="E1124" s="62"/>
    </row>
    <row r="1125" spans="1:5" ht="12.75">
      <c r="A1125" s="53"/>
      <c r="B1125" s="55"/>
      <c r="C1125" s="55"/>
      <c r="D1125" s="61"/>
      <c r="E1125" s="62"/>
    </row>
    <row r="1126" spans="1:5" ht="12.75">
      <c r="A1126" s="53"/>
      <c r="B1126" s="55"/>
      <c r="C1126" s="55"/>
      <c r="D1126" s="61"/>
      <c r="E1126" s="62"/>
    </row>
    <row r="1127" spans="1:5" ht="12.75">
      <c r="A1127" s="53"/>
      <c r="B1127" s="55"/>
      <c r="C1127" s="55"/>
      <c r="D1127" s="61"/>
      <c r="E1127" s="62"/>
    </row>
    <row r="1128" spans="1:5" ht="12.75">
      <c r="A1128" s="53"/>
      <c r="B1128" s="55"/>
      <c r="C1128" s="55"/>
      <c r="D1128" s="61"/>
      <c r="E1128" s="62"/>
    </row>
    <row r="1129" spans="1:5" ht="12.75">
      <c r="A1129" s="53"/>
      <c r="B1129" s="55"/>
      <c r="C1129" s="55"/>
      <c r="D1129" s="61"/>
      <c r="E1129" s="62"/>
    </row>
    <row r="1130" spans="1:5" ht="12.75">
      <c r="A1130" s="53"/>
      <c r="B1130" s="55"/>
      <c r="C1130" s="55"/>
      <c r="D1130" s="61"/>
      <c r="E1130" s="62"/>
    </row>
    <row r="1131" spans="1:5" ht="12.75">
      <c r="A1131" s="53"/>
      <c r="B1131" s="55"/>
      <c r="C1131" s="55"/>
      <c r="D1131" s="61"/>
      <c r="E1131" s="62"/>
    </row>
    <row r="1132" spans="1:5" ht="12.75">
      <c r="A1132" s="53"/>
      <c r="B1132" s="55"/>
      <c r="C1132" s="55"/>
      <c r="D1132" s="61"/>
      <c r="E1132" s="62"/>
    </row>
    <row r="1133" spans="1:5" ht="12.75">
      <c r="A1133" s="53"/>
      <c r="B1133" s="55"/>
      <c r="C1133" s="55"/>
      <c r="D1133" s="61"/>
      <c r="E1133" s="62"/>
    </row>
    <row r="1134" spans="1:5" ht="12.75">
      <c r="A1134" s="53"/>
      <c r="B1134" s="55"/>
      <c r="C1134" s="55"/>
      <c r="D1134" s="61"/>
      <c r="E1134" s="62"/>
    </row>
    <row r="1135" spans="1:5" ht="12.75">
      <c r="A1135" s="53"/>
      <c r="B1135" s="55"/>
      <c r="C1135" s="55"/>
      <c r="D1135" s="61"/>
      <c r="E1135" s="62"/>
    </row>
    <row r="1136" spans="1:5" ht="12.75">
      <c r="A1136" s="53"/>
      <c r="B1136" s="55"/>
      <c r="C1136" s="55"/>
      <c r="D1136" s="61"/>
      <c r="E1136" s="62"/>
    </row>
    <row r="1137" spans="1:5" ht="12.75">
      <c r="A1137" s="53"/>
      <c r="B1137" s="55"/>
      <c r="C1137" s="55"/>
      <c r="D1137" s="61"/>
      <c r="E1137" s="62"/>
    </row>
    <row r="1138" spans="1:5" ht="12.75">
      <c r="A1138" s="53"/>
      <c r="B1138" s="55"/>
      <c r="C1138" s="55"/>
      <c r="D1138" s="61"/>
      <c r="E1138" s="62"/>
    </row>
    <row r="1139" spans="1:5" ht="12.75">
      <c r="A1139" s="53"/>
      <c r="B1139" s="55"/>
      <c r="C1139" s="55"/>
      <c r="D1139" s="61"/>
      <c r="E1139" s="62"/>
    </row>
    <row r="1140" spans="1:5" ht="12.75">
      <c r="A1140" s="53"/>
      <c r="B1140" s="55"/>
      <c r="C1140" s="55"/>
      <c r="D1140" s="61"/>
      <c r="E1140" s="62"/>
    </row>
    <row r="1141" spans="1:5" ht="12.75">
      <c r="A1141" s="53"/>
      <c r="B1141" s="55"/>
      <c r="C1141" s="55"/>
      <c r="D1141" s="61"/>
      <c r="E1141" s="62"/>
    </row>
    <row r="1142" spans="1:5" ht="12.75">
      <c r="A1142" s="53"/>
      <c r="B1142" s="55"/>
      <c r="C1142" s="55"/>
      <c r="D1142" s="61"/>
      <c r="E1142" s="62"/>
    </row>
    <row r="1143" spans="1:5" ht="12.75">
      <c r="A1143" s="53"/>
      <c r="B1143" s="55"/>
      <c r="C1143" s="55"/>
      <c r="D1143" s="61"/>
      <c r="E1143" s="62"/>
    </row>
    <row r="1144" spans="1:5" ht="12.75">
      <c r="A1144" s="53"/>
      <c r="B1144" s="55"/>
      <c r="C1144" s="55"/>
      <c r="D1144" s="61"/>
      <c r="E1144" s="62"/>
    </row>
    <row r="1145" spans="1:5" ht="12.75">
      <c r="A1145" s="53"/>
      <c r="B1145" s="55"/>
      <c r="C1145" s="55"/>
      <c r="D1145" s="61"/>
      <c r="E1145" s="62"/>
    </row>
    <row r="1146" spans="1:5" ht="12.75">
      <c r="A1146" s="53"/>
      <c r="B1146" s="55"/>
      <c r="C1146" s="55"/>
      <c r="D1146" s="61"/>
      <c r="E1146" s="62"/>
    </row>
    <row r="1147" spans="1:5" ht="12.75">
      <c r="A1147" s="53"/>
      <c r="B1147" s="55"/>
      <c r="C1147" s="55"/>
      <c r="D1147" s="61"/>
      <c r="E1147" s="62"/>
    </row>
    <row r="1148" spans="1:5" ht="12.75">
      <c r="A1148" s="53"/>
      <c r="B1148" s="55"/>
      <c r="C1148" s="55"/>
      <c r="D1148" s="61"/>
      <c r="E1148" s="62"/>
    </row>
    <row r="1149" spans="1:5" ht="12.75">
      <c r="A1149" s="53"/>
      <c r="B1149" s="55"/>
      <c r="C1149" s="55"/>
      <c r="D1149" s="61"/>
      <c r="E1149" s="62"/>
    </row>
    <row r="1150" spans="1:5" ht="12.75">
      <c r="A1150" s="53"/>
      <c r="B1150" s="55"/>
      <c r="C1150" s="55"/>
      <c r="D1150" s="61"/>
      <c r="E1150" s="62"/>
    </row>
    <row r="1151" spans="1:5" ht="12.75">
      <c r="A1151" s="53"/>
      <c r="B1151" s="55"/>
      <c r="C1151" s="55"/>
      <c r="D1151" s="61"/>
      <c r="E1151" s="62"/>
    </row>
    <row r="1152" spans="1:5" ht="12.75">
      <c r="A1152" s="53"/>
      <c r="B1152" s="55"/>
      <c r="C1152" s="55"/>
      <c r="D1152" s="61"/>
      <c r="E1152" s="62"/>
    </row>
    <row r="1153" spans="1:5" ht="12.75">
      <c r="A1153" s="53"/>
      <c r="B1153" s="55"/>
      <c r="C1153" s="55"/>
      <c r="D1153" s="61"/>
      <c r="E1153" s="62"/>
    </row>
    <row r="1154" spans="1:5" ht="12.75">
      <c r="A1154" s="53"/>
      <c r="B1154" s="55"/>
      <c r="C1154" s="55"/>
      <c r="D1154" s="61"/>
      <c r="E1154" s="62"/>
    </row>
    <row r="1155" spans="1:5" ht="12.75">
      <c r="A1155" s="53"/>
      <c r="B1155" s="55"/>
      <c r="C1155" s="55"/>
      <c r="D1155" s="61"/>
      <c r="E1155" s="62"/>
    </row>
    <row r="1156" spans="1:5" ht="12.75">
      <c r="A1156" s="53"/>
      <c r="B1156" s="55"/>
      <c r="C1156" s="55"/>
      <c r="D1156" s="61"/>
      <c r="E1156" s="62"/>
    </row>
    <row r="1157" spans="1:5" ht="12.75">
      <c r="A1157" s="53"/>
      <c r="B1157" s="55"/>
      <c r="C1157" s="55"/>
      <c r="D1157" s="61"/>
      <c r="E1157" s="62"/>
    </row>
    <row r="1158" spans="1:5" ht="12.75">
      <c r="A1158" s="53"/>
      <c r="B1158" s="55"/>
      <c r="C1158" s="55"/>
      <c r="D1158" s="61"/>
      <c r="E1158" s="62"/>
    </row>
    <row r="1159" spans="1:5" ht="12.75">
      <c r="A1159" s="53"/>
      <c r="B1159" s="55"/>
      <c r="C1159" s="55"/>
      <c r="D1159" s="61"/>
      <c r="E1159" s="62"/>
    </row>
    <row r="1160" spans="1:5" ht="12.75">
      <c r="A1160" s="53"/>
      <c r="B1160" s="55"/>
      <c r="C1160" s="55"/>
      <c r="D1160" s="61"/>
      <c r="E1160" s="62"/>
    </row>
    <row r="1161" spans="1:5" ht="12.75">
      <c r="A1161" s="53"/>
      <c r="B1161" s="55"/>
      <c r="C1161" s="55"/>
      <c r="D1161" s="61"/>
      <c r="E1161" s="62"/>
    </row>
    <row r="1162" spans="1:5" ht="12.75">
      <c r="A1162" s="53"/>
      <c r="B1162" s="55"/>
      <c r="C1162" s="55"/>
      <c r="D1162" s="61"/>
      <c r="E1162" s="62"/>
    </row>
    <row r="1163" spans="1:5" ht="12.75">
      <c r="A1163" s="53"/>
      <c r="B1163" s="55"/>
      <c r="C1163" s="55"/>
      <c r="D1163" s="61"/>
      <c r="E1163" s="62"/>
    </row>
    <row r="1164" spans="1:5" ht="12.75">
      <c r="A1164" s="53"/>
      <c r="B1164" s="55"/>
      <c r="C1164" s="55"/>
      <c r="D1164" s="61"/>
      <c r="E1164" s="62"/>
    </row>
    <row r="1165" spans="1:5" ht="12.75">
      <c r="A1165" s="53"/>
      <c r="B1165" s="55"/>
      <c r="C1165" s="55"/>
      <c r="D1165" s="61"/>
      <c r="E1165" s="62"/>
    </row>
    <row r="1166" spans="1:5" ht="12.75">
      <c r="A1166" s="53"/>
      <c r="B1166" s="55"/>
      <c r="C1166" s="55"/>
      <c r="D1166" s="61"/>
      <c r="E1166" s="62"/>
    </row>
    <row r="1167" spans="1:5" ht="12.75">
      <c r="A1167" s="53"/>
      <c r="B1167" s="55"/>
      <c r="C1167" s="55"/>
      <c r="D1167" s="61"/>
      <c r="E1167" s="62"/>
    </row>
    <row r="1168" spans="1:5" ht="12.75">
      <c r="A1168" s="53"/>
      <c r="B1168" s="55"/>
      <c r="C1168" s="55"/>
      <c r="D1168" s="61"/>
      <c r="E1168" s="62"/>
    </row>
    <row r="1169" spans="1:5" ht="12.75">
      <c r="A1169" s="53"/>
      <c r="B1169" s="55"/>
      <c r="C1169" s="55"/>
      <c r="D1169" s="61"/>
      <c r="E1169" s="62"/>
    </row>
    <row r="1170" spans="1:5" ht="12.75">
      <c r="A1170" s="53"/>
      <c r="B1170" s="55"/>
      <c r="C1170" s="55"/>
      <c r="D1170" s="61"/>
      <c r="E1170" s="62"/>
    </row>
    <row r="1171" spans="1:5" ht="12.75">
      <c r="A1171" s="53"/>
      <c r="B1171" s="55"/>
      <c r="C1171" s="55"/>
      <c r="D1171" s="61"/>
      <c r="E1171" s="62"/>
    </row>
    <row r="1172" spans="1:5" ht="12.75">
      <c r="A1172" s="53"/>
      <c r="B1172" s="55"/>
      <c r="C1172" s="55"/>
      <c r="D1172" s="61"/>
      <c r="E1172" s="62"/>
    </row>
    <row r="1173" spans="1:5" ht="12.75">
      <c r="A1173" s="53"/>
      <c r="B1173" s="55"/>
      <c r="C1173" s="55"/>
      <c r="D1173" s="61"/>
      <c r="E1173" s="62"/>
    </row>
    <row r="1174" spans="1:5" ht="12.75">
      <c r="A1174" s="53"/>
      <c r="B1174" s="55"/>
      <c r="C1174" s="55"/>
      <c r="D1174" s="61"/>
      <c r="E1174" s="62"/>
    </row>
    <row r="1175" spans="1:5" ht="12.75">
      <c r="A1175" s="53"/>
      <c r="B1175" s="55"/>
      <c r="C1175" s="55"/>
      <c r="D1175" s="61"/>
      <c r="E1175" s="62"/>
    </row>
    <row r="1176" spans="1:5" ht="12.75">
      <c r="A1176" s="53"/>
      <c r="B1176" s="55"/>
      <c r="C1176" s="55"/>
      <c r="D1176" s="61"/>
      <c r="E1176" s="62"/>
    </row>
    <row r="1177" spans="1:5" ht="12.75">
      <c r="A1177" s="53"/>
      <c r="B1177" s="55"/>
      <c r="C1177" s="55"/>
      <c r="D1177" s="61"/>
      <c r="E1177" s="62"/>
    </row>
    <row r="1178" spans="1:5" ht="12.75">
      <c r="A1178" s="53"/>
      <c r="B1178" s="55"/>
      <c r="C1178" s="55"/>
      <c r="D1178" s="61"/>
      <c r="E1178" s="62"/>
    </row>
    <row r="1179" spans="1:5" ht="12.75">
      <c r="A1179" s="53"/>
      <c r="B1179" s="55"/>
      <c r="C1179" s="55"/>
      <c r="D1179" s="61"/>
      <c r="E1179" s="62"/>
    </row>
    <row r="1180" spans="1:5" ht="12.75">
      <c r="A1180" s="53"/>
      <c r="B1180" s="55"/>
      <c r="C1180" s="55"/>
      <c r="D1180" s="61"/>
      <c r="E1180" s="62"/>
    </row>
    <row r="1181" spans="1:5" ht="12.75">
      <c r="A1181" s="53"/>
      <c r="B1181" s="55"/>
      <c r="C1181" s="55"/>
      <c r="D1181" s="61"/>
      <c r="E1181" s="62"/>
    </row>
    <row r="1182" spans="1:5" ht="12.75">
      <c r="A1182" s="53"/>
      <c r="B1182" s="55"/>
      <c r="C1182" s="55"/>
      <c r="D1182" s="61"/>
      <c r="E1182" s="62"/>
    </row>
    <row r="1183" spans="1:5" ht="12.75">
      <c r="A1183" s="53"/>
      <c r="B1183" s="55"/>
      <c r="C1183" s="55"/>
      <c r="D1183" s="61"/>
      <c r="E1183" s="62"/>
    </row>
    <row r="1184" spans="1:5" ht="12.75">
      <c r="A1184" s="53"/>
      <c r="B1184" s="55"/>
      <c r="C1184" s="55"/>
      <c r="D1184" s="61"/>
      <c r="E1184" s="62"/>
    </row>
    <row r="1185" spans="1:5" ht="12.75">
      <c r="A1185" s="53"/>
      <c r="B1185" s="55"/>
      <c r="C1185" s="55"/>
      <c r="D1185" s="61"/>
      <c r="E1185" s="62"/>
    </row>
    <row r="1186" spans="1:5" ht="12.75">
      <c r="A1186" s="53"/>
      <c r="B1186" s="55"/>
      <c r="C1186" s="55"/>
      <c r="D1186" s="61"/>
      <c r="E1186" s="62"/>
    </row>
    <row r="1187" spans="1:5" ht="12.75">
      <c r="A1187" s="53"/>
      <c r="B1187" s="55"/>
      <c r="C1187" s="55"/>
      <c r="D1187" s="61"/>
      <c r="E1187" s="62"/>
    </row>
    <row r="1188" spans="1:5" ht="12.75">
      <c r="A1188" s="53"/>
      <c r="B1188" s="55"/>
      <c r="C1188" s="55"/>
      <c r="D1188" s="61"/>
      <c r="E1188" s="62"/>
    </row>
    <row r="1189" spans="1:5" ht="12.75">
      <c r="A1189" s="53"/>
      <c r="B1189" s="55"/>
      <c r="C1189" s="55"/>
      <c r="D1189" s="61"/>
      <c r="E1189" s="62"/>
    </row>
    <row r="1190" spans="1:5" ht="12.75">
      <c r="A1190" s="53"/>
      <c r="B1190" s="55"/>
      <c r="C1190" s="55"/>
      <c r="D1190" s="61"/>
      <c r="E1190" s="62"/>
    </row>
    <row r="1191" spans="1:5" ht="12.75">
      <c r="A1191" s="53"/>
      <c r="B1191" s="55"/>
      <c r="C1191" s="55"/>
      <c r="D1191" s="61"/>
      <c r="E1191" s="62"/>
    </row>
    <row r="1192" spans="1:5" ht="12.75">
      <c r="A1192" s="53"/>
      <c r="B1192" s="55"/>
      <c r="C1192" s="55"/>
      <c r="D1192" s="61"/>
      <c r="E1192" s="62"/>
    </row>
    <row r="1193" spans="1:5" ht="12.75">
      <c r="A1193" s="53"/>
      <c r="B1193" s="55"/>
      <c r="C1193" s="55"/>
      <c r="D1193" s="61"/>
      <c r="E1193" s="62"/>
    </row>
    <row r="1194" spans="1:5" ht="12.75">
      <c r="A1194" s="53"/>
      <c r="B1194" s="55"/>
      <c r="C1194" s="55"/>
      <c r="D1194" s="61"/>
      <c r="E1194" s="62"/>
    </row>
    <row r="1195" spans="1:5" ht="12.75">
      <c r="A1195" s="53"/>
      <c r="B1195" s="55"/>
      <c r="C1195" s="55"/>
      <c r="D1195" s="61"/>
      <c r="E1195" s="62"/>
    </row>
    <row r="1196" spans="1:5" ht="12.75">
      <c r="A1196" s="53"/>
      <c r="B1196" s="55"/>
      <c r="C1196" s="55"/>
      <c r="D1196" s="61"/>
      <c r="E1196" s="62"/>
    </row>
    <row r="1197" spans="1:5" ht="12.75">
      <c r="A1197" s="53"/>
      <c r="B1197" s="55"/>
      <c r="C1197" s="55"/>
      <c r="D1197" s="61"/>
      <c r="E1197" s="62"/>
    </row>
    <row r="1198" spans="1:5" ht="12.75">
      <c r="A1198" s="53"/>
      <c r="B1198" s="55"/>
      <c r="C1198" s="55"/>
      <c r="D1198" s="61"/>
      <c r="E1198" s="62"/>
    </row>
    <row r="1199" spans="1:5" ht="12.75">
      <c r="A1199" s="53"/>
      <c r="B1199" s="55"/>
      <c r="C1199" s="55"/>
      <c r="D1199" s="61"/>
      <c r="E1199" s="62"/>
    </row>
    <row r="1200" spans="1:5" ht="12.75">
      <c r="A1200" s="53"/>
      <c r="B1200" s="55"/>
      <c r="C1200" s="55"/>
      <c r="D1200" s="61"/>
      <c r="E1200" s="62"/>
    </row>
    <row r="1201" spans="1:5" ht="12.75">
      <c r="A1201" s="53"/>
      <c r="B1201" s="55"/>
      <c r="C1201" s="55"/>
      <c r="D1201" s="61"/>
      <c r="E1201" s="62"/>
    </row>
    <row r="1202" spans="1:5" ht="12.75">
      <c r="A1202" s="53"/>
      <c r="B1202" s="55"/>
      <c r="C1202" s="55"/>
      <c r="D1202" s="61"/>
      <c r="E1202" s="62"/>
    </row>
    <row r="1203" spans="1:5" ht="12.75">
      <c r="A1203" s="53"/>
      <c r="B1203" s="55"/>
      <c r="C1203" s="55"/>
      <c r="D1203" s="61"/>
      <c r="E1203" s="62"/>
    </row>
    <row r="1204" spans="1:5" ht="12.75">
      <c r="A1204" s="53"/>
      <c r="B1204" s="55"/>
      <c r="C1204" s="55"/>
      <c r="D1204" s="61"/>
      <c r="E1204" s="62"/>
    </row>
    <row r="1205" spans="1:5" ht="12.75">
      <c r="A1205" s="53"/>
      <c r="B1205" s="55"/>
      <c r="C1205" s="55"/>
      <c r="D1205" s="61"/>
      <c r="E1205" s="62"/>
    </row>
    <row r="1206" spans="1:5" ht="12.75">
      <c r="A1206" s="53"/>
      <c r="B1206" s="55"/>
      <c r="C1206" s="55"/>
      <c r="D1206" s="61"/>
      <c r="E1206" s="62"/>
    </row>
    <row r="1207" spans="1:5" ht="12.75">
      <c r="A1207" s="53"/>
      <c r="B1207" s="55"/>
      <c r="C1207" s="55"/>
      <c r="D1207" s="61"/>
      <c r="E1207" s="62"/>
    </row>
    <row r="1208" spans="1:5" ht="12.75">
      <c r="A1208" s="53"/>
      <c r="B1208" s="55"/>
      <c r="C1208" s="55"/>
      <c r="D1208" s="61"/>
      <c r="E1208" s="62"/>
    </row>
    <row r="1209" spans="1:5" ht="12.75">
      <c r="A1209" s="53"/>
      <c r="B1209" s="55"/>
      <c r="C1209" s="55"/>
      <c r="D1209" s="61"/>
      <c r="E1209" s="62"/>
    </row>
    <row r="1210" spans="1:5" ht="12.75">
      <c r="A1210" s="53"/>
      <c r="B1210" s="55"/>
      <c r="C1210" s="55"/>
      <c r="D1210" s="61"/>
      <c r="E1210" s="62"/>
    </row>
    <row r="1211" spans="1:5" ht="12.75">
      <c r="A1211" s="53"/>
      <c r="B1211" s="55"/>
      <c r="C1211" s="55"/>
      <c r="D1211" s="61"/>
      <c r="E1211" s="62"/>
    </row>
    <row r="1212" spans="1:5" ht="12.75">
      <c r="A1212" s="53"/>
      <c r="B1212" s="55"/>
      <c r="C1212" s="55"/>
      <c r="D1212" s="61"/>
      <c r="E1212" s="62"/>
    </row>
    <row r="1213" spans="1:5" ht="12.75">
      <c r="A1213" s="53"/>
      <c r="B1213" s="55"/>
      <c r="C1213" s="55"/>
      <c r="D1213" s="61"/>
      <c r="E1213" s="62"/>
    </row>
    <row r="1214" spans="1:5" ht="12.75">
      <c r="A1214" s="53"/>
      <c r="B1214" s="55"/>
      <c r="C1214" s="55"/>
      <c r="D1214" s="61"/>
      <c r="E1214" s="62"/>
    </row>
    <row r="1215" spans="1:5" ht="12.75">
      <c r="A1215" s="53"/>
      <c r="B1215" s="55"/>
      <c r="C1215" s="55"/>
      <c r="D1215" s="61"/>
      <c r="E1215" s="62"/>
    </row>
    <row r="1216" spans="1:5" ht="12.75">
      <c r="A1216" s="53"/>
      <c r="B1216" s="55"/>
      <c r="C1216" s="55"/>
      <c r="D1216" s="61"/>
      <c r="E1216" s="62"/>
    </row>
    <row r="1217" spans="1:5" ht="12.75">
      <c r="A1217" s="53"/>
      <c r="B1217" s="55"/>
      <c r="C1217" s="55"/>
      <c r="D1217" s="61"/>
      <c r="E1217" s="62"/>
    </row>
    <row r="1218" spans="1:5" ht="12.75">
      <c r="A1218" s="53"/>
      <c r="B1218" s="55"/>
      <c r="C1218" s="55"/>
      <c r="D1218" s="61"/>
      <c r="E1218" s="62"/>
    </row>
    <row r="1219" spans="1:5" ht="12.75">
      <c r="A1219" s="53"/>
      <c r="B1219" s="55"/>
      <c r="C1219" s="55"/>
      <c r="D1219" s="61"/>
      <c r="E1219" s="62"/>
    </row>
    <row r="1220" spans="1:5" ht="12.75">
      <c r="A1220" s="53"/>
      <c r="B1220" s="55"/>
      <c r="C1220" s="55"/>
      <c r="D1220" s="61"/>
      <c r="E1220" s="62"/>
    </row>
    <row r="1221" spans="1:5" ht="12.75">
      <c r="A1221" s="53"/>
      <c r="B1221" s="55"/>
      <c r="C1221" s="55"/>
      <c r="D1221" s="61"/>
      <c r="E1221" s="62"/>
    </row>
    <row r="1222" spans="1:5" ht="12.75">
      <c r="A1222" s="53"/>
      <c r="B1222" s="55"/>
      <c r="C1222" s="55"/>
      <c r="D1222" s="61"/>
      <c r="E1222" s="62"/>
    </row>
    <row r="1223" spans="1:5" ht="12.75">
      <c r="A1223" s="53"/>
      <c r="B1223" s="55"/>
      <c r="C1223" s="55"/>
      <c r="D1223" s="61"/>
      <c r="E1223" s="62"/>
    </row>
    <row r="1224" spans="1:5" ht="12.75">
      <c r="A1224" s="53"/>
      <c r="B1224" s="55"/>
      <c r="C1224" s="55"/>
      <c r="D1224" s="61"/>
      <c r="E1224" s="62"/>
    </row>
    <row r="1225" spans="1:5" ht="12.75">
      <c r="A1225" s="53"/>
      <c r="B1225" s="55"/>
      <c r="C1225" s="55"/>
      <c r="D1225" s="61"/>
      <c r="E1225" s="62"/>
    </row>
    <row r="1226" spans="1:5" ht="12.75">
      <c r="A1226" s="53"/>
      <c r="B1226" s="55"/>
      <c r="C1226" s="55"/>
      <c r="D1226" s="61"/>
      <c r="E1226" s="62"/>
    </row>
    <row r="1227" spans="1:5" ht="12.75">
      <c r="A1227" s="53"/>
      <c r="B1227" s="55"/>
      <c r="C1227" s="55"/>
      <c r="D1227" s="61"/>
      <c r="E1227" s="62"/>
    </row>
    <row r="1228" spans="1:5" ht="12.75">
      <c r="A1228" s="53"/>
      <c r="B1228" s="55"/>
      <c r="C1228" s="55"/>
      <c r="D1228" s="61"/>
      <c r="E1228" s="62"/>
    </row>
    <row r="1229" spans="1:5" ht="12.75">
      <c r="A1229" s="53"/>
      <c r="B1229" s="55"/>
      <c r="C1229" s="55"/>
      <c r="D1229" s="61"/>
      <c r="E1229" s="62"/>
    </row>
    <row r="1230" spans="1:5" ht="12.75">
      <c r="A1230" s="53"/>
      <c r="B1230" s="55"/>
      <c r="C1230" s="55"/>
      <c r="D1230" s="61"/>
      <c r="E1230" s="62"/>
    </row>
    <row r="1231" spans="1:5" ht="12.75">
      <c r="A1231" s="53"/>
      <c r="B1231" s="55"/>
      <c r="C1231" s="55"/>
      <c r="D1231" s="61"/>
      <c r="E1231" s="62"/>
    </row>
    <row r="1232" spans="1:5" ht="12.75">
      <c r="A1232" s="53"/>
      <c r="B1232" s="55"/>
      <c r="C1232" s="55"/>
      <c r="D1232" s="61"/>
      <c r="E1232" s="62"/>
    </row>
    <row r="1233" spans="1:5" ht="12.75">
      <c r="A1233" s="53"/>
      <c r="B1233" s="55"/>
      <c r="C1233" s="55"/>
      <c r="D1233" s="61"/>
      <c r="E1233" s="62"/>
    </row>
    <row r="1234" spans="1:5" ht="12.75">
      <c r="A1234" s="53"/>
      <c r="B1234" s="55"/>
      <c r="C1234" s="55"/>
      <c r="D1234" s="61"/>
      <c r="E1234" s="62"/>
    </row>
    <row r="1235" spans="1:5" ht="12.75">
      <c r="A1235" s="53"/>
      <c r="B1235" s="55"/>
      <c r="C1235" s="55"/>
      <c r="D1235" s="61"/>
      <c r="E1235" s="62"/>
    </row>
    <row r="1236" spans="1:5" ht="12.75">
      <c r="A1236" s="53"/>
      <c r="B1236" s="55"/>
      <c r="C1236" s="55"/>
      <c r="D1236" s="61"/>
      <c r="E1236" s="62"/>
    </row>
    <row r="1237" spans="1:5" ht="12.75">
      <c r="A1237" s="53"/>
      <c r="B1237" s="55"/>
      <c r="C1237" s="55"/>
      <c r="D1237" s="61"/>
      <c r="E1237" s="62"/>
    </row>
    <row r="1238" spans="1:5" ht="12.75">
      <c r="A1238" s="53"/>
      <c r="B1238" s="55"/>
      <c r="C1238" s="55"/>
      <c r="D1238" s="61"/>
      <c r="E1238" s="62"/>
    </row>
    <row r="1239" spans="1:5" ht="12.75">
      <c r="A1239" s="53"/>
      <c r="B1239" s="55"/>
      <c r="C1239" s="55"/>
      <c r="D1239" s="61"/>
      <c r="E1239" s="62"/>
    </row>
    <row r="1240" spans="1:5" ht="12.75">
      <c r="A1240" s="53"/>
      <c r="B1240" s="55"/>
      <c r="C1240" s="55"/>
      <c r="D1240" s="61"/>
      <c r="E1240" s="62"/>
    </row>
    <row r="1241" spans="1:5" ht="12.75">
      <c r="A1241" s="53"/>
      <c r="B1241" s="55"/>
      <c r="C1241" s="55"/>
      <c r="D1241" s="61"/>
      <c r="E1241" s="62"/>
    </row>
    <row r="1242" spans="1:5" ht="12.75">
      <c r="A1242" s="53"/>
      <c r="B1242" s="55"/>
      <c r="C1242" s="55"/>
      <c r="D1242" s="61"/>
      <c r="E1242" s="62"/>
    </row>
    <row r="1243" spans="1:5" ht="12.75">
      <c r="A1243" s="53"/>
      <c r="B1243" s="55"/>
      <c r="C1243" s="55"/>
      <c r="D1243" s="61"/>
      <c r="E1243" s="62"/>
    </row>
    <row r="1244" spans="1:5" ht="12.75">
      <c r="A1244" s="53"/>
      <c r="B1244" s="55"/>
      <c r="C1244" s="55"/>
      <c r="D1244" s="61"/>
      <c r="E1244" s="62"/>
    </row>
    <row r="1245" spans="1:5" ht="12.75">
      <c r="A1245" s="53"/>
      <c r="B1245" s="55"/>
      <c r="C1245" s="55"/>
      <c r="D1245" s="61"/>
      <c r="E1245" s="62"/>
    </row>
    <row r="1246" spans="1:5" ht="12.75">
      <c r="A1246" s="53"/>
      <c r="B1246" s="55"/>
      <c r="C1246" s="55"/>
      <c r="D1246" s="61"/>
      <c r="E1246" s="62"/>
    </row>
    <row r="1247" spans="1:5" ht="12.75">
      <c r="A1247" s="53"/>
      <c r="B1247" s="55"/>
      <c r="C1247" s="55"/>
      <c r="D1247" s="61"/>
      <c r="E1247" s="62"/>
    </row>
    <row r="1248" spans="1:5" ht="12.75">
      <c r="A1248" s="53"/>
      <c r="B1248" s="55"/>
      <c r="C1248" s="55"/>
      <c r="D1248" s="61"/>
      <c r="E1248" s="62"/>
    </row>
    <row r="1249" spans="1:5" ht="12.75">
      <c r="A1249" s="53"/>
      <c r="B1249" s="55"/>
      <c r="C1249" s="55"/>
      <c r="D1249" s="61"/>
      <c r="E1249" s="62"/>
    </row>
    <row r="1250" spans="1:5" ht="12.75">
      <c r="A1250" s="53"/>
      <c r="B1250" s="55"/>
      <c r="C1250" s="55"/>
      <c r="D1250" s="61"/>
      <c r="E1250" s="62"/>
    </row>
    <row r="1251" spans="1:5" ht="12.75">
      <c r="A1251" s="53"/>
      <c r="B1251" s="55"/>
      <c r="C1251" s="55"/>
      <c r="D1251" s="61"/>
      <c r="E1251" s="62"/>
    </row>
    <row r="1252" spans="1:5" ht="12.75">
      <c r="A1252" s="53"/>
      <c r="B1252" s="55"/>
      <c r="C1252" s="55"/>
      <c r="D1252" s="61"/>
      <c r="E1252" s="62"/>
    </row>
    <row r="1253" spans="1:5" ht="12.75">
      <c r="A1253" s="53"/>
      <c r="B1253" s="55"/>
      <c r="C1253" s="55"/>
      <c r="D1253" s="61"/>
      <c r="E1253" s="62"/>
    </row>
    <row r="1254" spans="1:5" ht="12.75">
      <c r="A1254" s="53"/>
      <c r="B1254" s="55"/>
      <c r="C1254" s="55"/>
      <c r="D1254" s="61"/>
      <c r="E1254" s="62"/>
    </row>
    <row r="1255" spans="1:5" ht="12.75">
      <c r="A1255" s="53"/>
      <c r="B1255" s="55"/>
      <c r="C1255" s="55"/>
      <c r="D1255" s="61"/>
      <c r="E1255" s="62"/>
    </row>
    <row r="1256" spans="1:5" ht="12.75">
      <c r="A1256" s="53"/>
      <c r="B1256" s="55"/>
      <c r="C1256" s="55"/>
      <c r="D1256" s="61"/>
      <c r="E1256" s="62"/>
    </row>
    <row r="1257" spans="1:5" ht="12.75">
      <c r="A1257" s="53"/>
      <c r="B1257" s="55"/>
      <c r="C1257" s="55"/>
      <c r="D1257" s="61"/>
      <c r="E1257" s="62"/>
    </row>
    <row r="1258" spans="1:5" ht="12.75">
      <c r="A1258" s="53"/>
      <c r="B1258" s="55"/>
      <c r="C1258" s="55"/>
      <c r="D1258" s="61"/>
      <c r="E1258" s="62"/>
    </row>
    <row r="1259" spans="1:5" ht="12.75">
      <c r="A1259" s="53"/>
      <c r="B1259" s="55"/>
      <c r="C1259" s="55"/>
      <c r="D1259" s="61"/>
      <c r="E1259" s="62"/>
    </row>
    <row r="1260" spans="1:5" ht="12.75">
      <c r="A1260" s="53"/>
      <c r="B1260" s="55"/>
      <c r="C1260" s="55"/>
      <c r="D1260" s="61"/>
      <c r="E1260" s="62"/>
    </row>
    <row r="1261" spans="1:5" ht="12.75">
      <c r="A1261" s="53"/>
      <c r="B1261" s="55"/>
      <c r="C1261" s="55"/>
      <c r="D1261" s="61"/>
      <c r="E1261" s="62"/>
    </row>
    <row r="1262" spans="1:5" ht="12.75">
      <c r="A1262" s="53"/>
      <c r="B1262" s="55"/>
      <c r="C1262" s="55"/>
      <c r="D1262" s="61"/>
      <c r="E1262" s="62"/>
    </row>
    <row r="1263" spans="1:5" ht="12.75">
      <c r="A1263" s="53"/>
      <c r="B1263" s="55"/>
      <c r="C1263" s="55"/>
      <c r="D1263" s="61"/>
      <c r="E1263" s="62"/>
    </row>
    <row r="1264" spans="1:5" ht="12.75">
      <c r="A1264" s="53"/>
      <c r="B1264" s="55"/>
      <c r="C1264" s="55"/>
      <c r="D1264" s="61"/>
      <c r="E1264" s="62"/>
    </row>
    <row r="1265" spans="1:5" ht="12.75">
      <c r="A1265" s="53"/>
      <c r="B1265" s="55"/>
      <c r="C1265" s="55"/>
      <c r="D1265" s="61"/>
      <c r="E1265" s="62"/>
    </row>
    <row r="1266" spans="1:5" ht="12.75">
      <c r="A1266" s="53"/>
      <c r="B1266" s="55"/>
      <c r="C1266" s="55"/>
      <c r="D1266" s="61"/>
      <c r="E1266" s="62"/>
    </row>
    <row r="1267" spans="1:5" ht="12.75">
      <c r="A1267" s="53"/>
      <c r="B1267" s="55"/>
      <c r="C1267" s="55"/>
      <c r="D1267" s="61"/>
      <c r="E1267" s="62"/>
    </row>
    <row r="1268" spans="1:5" ht="12.75">
      <c r="A1268" s="53"/>
      <c r="B1268" s="55"/>
      <c r="C1268" s="55"/>
      <c r="D1268" s="61"/>
      <c r="E1268" s="62"/>
    </row>
    <row r="1269" spans="1:5" ht="12.75">
      <c r="A1269" s="53"/>
      <c r="B1269" s="55"/>
      <c r="C1269" s="55"/>
      <c r="D1269" s="61"/>
      <c r="E1269" s="62"/>
    </row>
    <row r="1270" spans="1:5" ht="12.75">
      <c r="A1270" s="53"/>
      <c r="B1270" s="55"/>
      <c r="C1270" s="55"/>
      <c r="D1270" s="61"/>
      <c r="E1270" s="62"/>
    </row>
    <row r="1271" spans="1:5" ht="12.75">
      <c r="A1271" s="53"/>
      <c r="B1271" s="55"/>
      <c r="C1271" s="55"/>
      <c r="D1271" s="61"/>
      <c r="E1271" s="62"/>
    </row>
    <row r="1272" spans="1:5" ht="12.75">
      <c r="A1272" s="53"/>
      <c r="B1272" s="55"/>
      <c r="C1272" s="55"/>
      <c r="D1272" s="61"/>
      <c r="E1272" s="62"/>
    </row>
    <row r="1273" spans="1:5" ht="12.75">
      <c r="A1273" s="53"/>
      <c r="B1273" s="55"/>
      <c r="C1273" s="55"/>
      <c r="D1273" s="61"/>
      <c r="E1273" s="62"/>
    </row>
    <row r="1274" spans="1:5" ht="12.75">
      <c r="A1274" s="53"/>
      <c r="B1274" s="55"/>
      <c r="C1274" s="55"/>
      <c r="D1274" s="61"/>
      <c r="E1274" s="62"/>
    </row>
    <row r="1275" spans="1:5" ht="12.75">
      <c r="A1275" s="53"/>
      <c r="B1275" s="55"/>
      <c r="C1275" s="55"/>
      <c r="D1275" s="61"/>
      <c r="E1275" s="62"/>
    </row>
    <row r="1276" spans="1:5" ht="12.75">
      <c r="A1276" s="53"/>
      <c r="B1276" s="55"/>
      <c r="C1276" s="55"/>
      <c r="D1276" s="61"/>
      <c r="E1276" s="62"/>
    </row>
    <row r="1277" spans="1:5" ht="12.75">
      <c r="A1277" s="53"/>
      <c r="B1277" s="55"/>
      <c r="C1277" s="55"/>
      <c r="D1277" s="61"/>
      <c r="E1277" s="62"/>
    </row>
    <row r="1278" spans="1:5" ht="12.75">
      <c r="A1278" s="53"/>
      <c r="B1278" s="55"/>
      <c r="C1278" s="55"/>
      <c r="D1278" s="61"/>
      <c r="E1278" s="62"/>
    </row>
    <row r="1279" spans="1:5" ht="12.75">
      <c r="A1279" s="53"/>
      <c r="B1279" s="55"/>
      <c r="C1279" s="55"/>
      <c r="D1279" s="61"/>
      <c r="E1279" s="62"/>
    </row>
    <row r="1280" spans="1:5" ht="12.75">
      <c r="A1280" s="53"/>
      <c r="B1280" s="55"/>
      <c r="C1280" s="55"/>
      <c r="D1280" s="61"/>
      <c r="E1280" s="62"/>
    </row>
    <row r="1281" spans="1:5" ht="12.75">
      <c r="A1281" s="53"/>
      <c r="B1281" s="55"/>
      <c r="C1281" s="55"/>
      <c r="D1281" s="61"/>
      <c r="E1281" s="62"/>
    </row>
    <row r="1282" spans="1:5" ht="12.75">
      <c r="A1282" s="53"/>
      <c r="B1282" s="55"/>
      <c r="C1282" s="55"/>
      <c r="D1282" s="61"/>
      <c r="E1282" s="62"/>
    </row>
    <row r="1283" spans="1:5" ht="12.75">
      <c r="A1283" s="53"/>
      <c r="B1283" s="55"/>
      <c r="C1283" s="55"/>
      <c r="D1283" s="61"/>
      <c r="E1283" s="62"/>
    </row>
    <row r="1284" spans="1:5" ht="12.75">
      <c r="A1284" s="53"/>
      <c r="B1284" s="55"/>
      <c r="C1284" s="55"/>
      <c r="D1284" s="61"/>
      <c r="E1284" s="62"/>
    </row>
    <row r="1285" spans="1:5" ht="12.75">
      <c r="A1285" s="53"/>
      <c r="B1285" s="55"/>
      <c r="C1285" s="55"/>
      <c r="D1285" s="61"/>
      <c r="E1285" s="62"/>
    </row>
    <row r="1286" spans="1:5" ht="12.75">
      <c r="A1286" s="53"/>
      <c r="B1286" s="55"/>
      <c r="C1286" s="55"/>
      <c r="D1286" s="61"/>
      <c r="E1286" s="62"/>
    </row>
    <row r="1287" spans="1:5" ht="12.75">
      <c r="A1287" s="53"/>
      <c r="B1287" s="55"/>
      <c r="C1287" s="55"/>
      <c r="D1287" s="61"/>
      <c r="E1287" s="62"/>
    </row>
    <row r="1288" spans="1:5" ht="12.75">
      <c r="A1288" s="53"/>
      <c r="B1288" s="55"/>
      <c r="C1288" s="55"/>
      <c r="D1288" s="61"/>
      <c r="E1288" s="62"/>
    </row>
    <row r="1289" spans="1:5" ht="12.75">
      <c r="A1289" s="53"/>
      <c r="B1289" s="55"/>
      <c r="C1289" s="55"/>
      <c r="D1289" s="61"/>
      <c r="E1289" s="62"/>
    </row>
    <row r="1290" spans="1:5" ht="12.75">
      <c r="A1290" s="53"/>
      <c r="B1290" s="55"/>
      <c r="C1290" s="55"/>
      <c r="D1290" s="61"/>
      <c r="E1290" s="62"/>
    </row>
    <row r="1291" spans="1:5" ht="12.75">
      <c r="A1291" s="53"/>
      <c r="B1291" s="55"/>
      <c r="C1291" s="55"/>
      <c r="D1291" s="61"/>
      <c r="E1291" s="62"/>
    </row>
    <row r="1292" spans="1:5" ht="12.75">
      <c r="A1292" s="53"/>
      <c r="B1292" s="55"/>
      <c r="C1292" s="55"/>
      <c r="D1292" s="61"/>
      <c r="E1292" s="62"/>
    </row>
    <row r="1293" spans="1:5" ht="12.75">
      <c r="A1293" s="53"/>
      <c r="B1293" s="55"/>
      <c r="C1293" s="55"/>
      <c r="D1293" s="61"/>
      <c r="E1293" s="62"/>
    </row>
    <row r="1294" spans="1:5" ht="12.75">
      <c r="A1294" s="53"/>
      <c r="B1294" s="55"/>
      <c r="C1294" s="55"/>
      <c r="D1294" s="61"/>
      <c r="E1294" s="62"/>
    </row>
    <row r="1295" spans="1:5" ht="12.75">
      <c r="A1295" s="53"/>
      <c r="B1295" s="55"/>
      <c r="C1295" s="55"/>
      <c r="D1295" s="61"/>
      <c r="E1295" s="62"/>
    </row>
    <row r="1296" spans="1:5" ht="12.75">
      <c r="A1296" s="53"/>
      <c r="B1296" s="55"/>
      <c r="C1296" s="55"/>
      <c r="D1296" s="61"/>
      <c r="E1296" s="62"/>
    </row>
    <row r="1297" spans="1:5" ht="12.75">
      <c r="A1297" s="53"/>
      <c r="B1297" s="55"/>
      <c r="C1297" s="55"/>
      <c r="D1297" s="61"/>
      <c r="E1297" s="62"/>
    </row>
    <row r="1298" spans="1:5" ht="12.75">
      <c r="A1298" s="53"/>
      <c r="B1298" s="55"/>
      <c r="C1298" s="55"/>
      <c r="D1298" s="61"/>
      <c r="E1298" s="62"/>
    </row>
    <row r="1299" spans="1:5" ht="12.75">
      <c r="A1299" s="53"/>
      <c r="B1299" s="55"/>
      <c r="C1299" s="55"/>
      <c r="D1299" s="61"/>
      <c r="E1299" s="62"/>
    </row>
    <row r="1300" spans="1:5" ht="12.75">
      <c r="A1300" s="53"/>
      <c r="B1300" s="55"/>
      <c r="C1300" s="55"/>
      <c r="D1300" s="61"/>
      <c r="E1300" s="62"/>
    </row>
    <row r="1301" spans="1:5" ht="12.75">
      <c r="A1301" s="53"/>
      <c r="B1301" s="55"/>
      <c r="C1301" s="55"/>
      <c r="D1301" s="61"/>
      <c r="E1301" s="62"/>
    </row>
    <row r="1302" spans="1:5" ht="12.75">
      <c r="A1302" s="53"/>
      <c r="B1302" s="55"/>
      <c r="C1302" s="55"/>
      <c r="D1302" s="61"/>
      <c r="E1302" s="62"/>
    </row>
    <row r="1303" spans="1:5" ht="12.75">
      <c r="A1303" s="53"/>
      <c r="B1303" s="55"/>
      <c r="C1303" s="55"/>
      <c r="D1303" s="61"/>
      <c r="E1303" s="62"/>
    </row>
    <row r="1304" spans="1:5" ht="12.75">
      <c r="A1304" s="53"/>
      <c r="B1304" s="55"/>
      <c r="C1304" s="55"/>
      <c r="D1304" s="61"/>
      <c r="E1304" s="62"/>
    </row>
    <row r="1305" spans="1:5" ht="12.75">
      <c r="A1305" s="53"/>
      <c r="B1305" s="55"/>
      <c r="C1305" s="55"/>
      <c r="D1305" s="61"/>
      <c r="E1305" s="62"/>
    </row>
    <row r="1306" spans="1:5" ht="12.75">
      <c r="A1306" s="53"/>
      <c r="B1306" s="55"/>
      <c r="C1306" s="55"/>
      <c r="D1306" s="61"/>
      <c r="E1306" s="62"/>
    </row>
    <row r="1307" spans="1:5" ht="12.75">
      <c r="A1307" s="53"/>
      <c r="B1307" s="55"/>
      <c r="C1307" s="55"/>
      <c r="D1307" s="61"/>
      <c r="E1307" s="62"/>
    </row>
    <row r="1308" spans="1:5" ht="12.75">
      <c r="A1308" s="53"/>
      <c r="B1308" s="55"/>
      <c r="C1308" s="55"/>
      <c r="D1308" s="61"/>
      <c r="E1308" s="62"/>
    </row>
    <row r="1309" spans="1:5" ht="12.75">
      <c r="A1309" s="53"/>
      <c r="B1309" s="55"/>
      <c r="C1309" s="55"/>
      <c r="D1309" s="61"/>
      <c r="E1309" s="62"/>
    </row>
    <row r="1310" spans="1:5" ht="12.75">
      <c r="A1310" s="53"/>
      <c r="B1310" s="55"/>
      <c r="C1310" s="55"/>
      <c r="D1310" s="61"/>
      <c r="E1310" s="62"/>
    </row>
    <row r="1311" spans="1:5" ht="12.75">
      <c r="A1311" s="53"/>
      <c r="B1311" s="55"/>
      <c r="C1311" s="55"/>
      <c r="D1311" s="61"/>
      <c r="E1311" s="62"/>
    </row>
    <row r="1312" spans="1:5" ht="12.75">
      <c r="A1312" s="53"/>
      <c r="B1312" s="55"/>
      <c r="C1312" s="55"/>
      <c r="D1312" s="61"/>
      <c r="E1312" s="62"/>
    </row>
    <row r="1313" spans="1:5" ht="12.75">
      <c r="A1313" s="53"/>
      <c r="B1313" s="55"/>
      <c r="C1313" s="55"/>
      <c r="D1313" s="61"/>
      <c r="E1313" s="62"/>
    </row>
    <row r="1314" spans="1:5" ht="12.75">
      <c r="A1314" s="53"/>
      <c r="B1314" s="55"/>
      <c r="C1314" s="55"/>
      <c r="D1314" s="61"/>
      <c r="E1314" s="62"/>
    </row>
    <row r="1315" spans="1:5" ht="12.75">
      <c r="A1315" s="53"/>
      <c r="B1315" s="55"/>
      <c r="C1315" s="55"/>
      <c r="D1315" s="61"/>
      <c r="E1315" s="62"/>
    </row>
    <row r="1316" spans="1:5" ht="12.75">
      <c r="A1316" s="53"/>
      <c r="B1316" s="55"/>
      <c r="C1316" s="55"/>
      <c r="D1316" s="61"/>
      <c r="E1316" s="62"/>
    </row>
    <row r="1317" spans="1:5" ht="12.75">
      <c r="A1317" s="53"/>
      <c r="B1317" s="55"/>
      <c r="C1317" s="55"/>
      <c r="D1317" s="61"/>
      <c r="E1317" s="62"/>
    </row>
    <row r="1318" spans="1:5" ht="12.75">
      <c r="A1318" s="53"/>
      <c r="B1318" s="55"/>
      <c r="C1318" s="55"/>
      <c r="D1318" s="61"/>
      <c r="E1318" s="62"/>
    </row>
    <row r="1319" spans="1:5" ht="12.75">
      <c r="A1319" s="53"/>
      <c r="B1319" s="55"/>
      <c r="C1319" s="55"/>
      <c r="D1319" s="61"/>
      <c r="E1319" s="62"/>
    </row>
    <row r="1320" spans="1:5" ht="12.75">
      <c r="A1320" s="53"/>
      <c r="B1320" s="55"/>
      <c r="C1320" s="55"/>
      <c r="D1320" s="61"/>
      <c r="E1320" s="62"/>
    </row>
    <row r="1321" spans="1:5" ht="12.75">
      <c r="A1321" s="53"/>
      <c r="B1321" s="55"/>
      <c r="C1321" s="55"/>
      <c r="D1321" s="61"/>
      <c r="E1321" s="62"/>
    </row>
    <row r="1322" spans="1:5" ht="12.75">
      <c r="A1322" s="53"/>
      <c r="B1322" s="55"/>
      <c r="C1322" s="55"/>
      <c r="D1322" s="61"/>
      <c r="E1322" s="62"/>
    </row>
    <row r="1323" spans="1:5" ht="12.75">
      <c r="A1323" s="53"/>
      <c r="B1323" s="55"/>
      <c r="C1323" s="55"/>
      <c r="D1323" s="61"/>
      <c r="E1323" s="62"/>
    </row>
    <row r="1324" spans="1:5" ht="12.75">
      <c r="A1324" s="53"/>
      <c r="B1324" s="55"/>
      <c r="C1324" s="55"/>
      <c r="D1324" s="61"/>
      <c r="E1324" s="62"/>
    </row>
    <row r="1325" spans="1:5" ht="12.75">
      <c r="A1325" s="53"/>
      <c r="B1325" s="55"/>
      <c r="C1325" s="55"/>
      <c r="D1325" s="61"/>
      <c r="E1325" s="62"/>
    </row>
    <row r="1326" spans="1:5" ht="12.75">
      <c r="A1326" s="53"/>
      <c r="B1326" s="55"/>
      <c r="C1326" s="55"/>
      <c r="D1326" s="61"/>
      <c r="E1326" s="62"/>
    </row>
    <row r="1327" spans="1:5" ht="12.75">
      <c r="A1327" s="53"/>
      <c r="B1327" s="55"/>
      <c r="C1327" s="55"/>
      <c r="D1327" s="61"/>
      <c r="E1327" s="62"/>
    </row>
    <row r="1328" spans="1:5" ht="12.75">
      <c r="A1328" s="53"/>
      <c r="B1328" s="55"/>
      <c r="C1328" s="55"/>
      <c r="D1328" s="61"/>
      <c r="E1328" s="62"/>
    </row>
    <row r="1329" spans="1:5" ht="12.75">
      <c r="A1329" s="53"/>
      <c r="B1329" s="55"/>
      <c r="C1329" s="55"/>
      <c r="D1329" s="61"/>
      <c r="E1329" s="62"/>
    </row>
    <row r="1330" spans="1:5" ht="12.75">
      <c r="A1330" s="53"/>
      <c r="B1330" s="55"/>
      <c r="C1330" s="55"/>
      <c r="D1330" s="61"/>
      <c r="E1330" s="62"/>
    </row>
    <row r="1331" spans="1:5" ht="12.75">
      <c r="A1331" s="53"/>
      <c r="B1331" s="55"/>
      <c r="C1331" s="55"/>
      <c r="D1331" s="61"/>
      <c r="E1331" s="62"/>
    </row>
    <row r="1332" spans="1:5" ht="12.75">
      <c r="A1332" s="53"/>
      <c r="B1332" s="55"/>
      <c r="C1332" s="55"/>
      <c r="D1332" s="61"/>
      <c r="E1332" s="62"/>
    </row>
    <row r="1333" spans="1:5" ht="12.75">
      <c r="A1333" s="53"/>
      <c r="B1333" s="55"/>
      <c r="C1333" s="55"/>
      <c r="D1333" s="61"/>
      <c r="E1333" s="62"/>
    </row>
    <row r="1334" spans="1:5" ht="12.75">
      <c r="A1334" s="53"/>
      <c r="B1334" s="55"/>
      <c r="C1334" s="55"/>
      <c r="D1334" s="61"/>
      <c r="E1334" s="62"/>
    </row>
    <row r="1335" spans="1:5" ht="12.75">
      <c r="A1335" s="53"/>
      <c r="B1335" s="55"/>
      <c r="C1335" s="55"/>
      <c r="D1335" s="61"/>
      <c r="E1335" s="62"/>
    </row>
    <row r="1336" spans="1:5" ht="12.75">
      <c r="A1336" s="53"/>
      <c r="B1336" s="55"/>
      <c r="C1336" s="55"/>
      <c r="D1336" s="61"/>
      <c r="E1336" s="62"/>
    </row>
    <row r="1337" spans="1:5" ht="12.75">
      <c r="A1337" s="53"/>
      <c r="B1337" s="55"/>
      <c r="C1337" s="55"/>
      <c r="D1337" s="61"/>
      <c r="E1337" s="62"/>
    </row>
    <row r="1338" spans="1:5" ht="12.75">
      <c r="A1338" s="53"/>
      <c r="B1338" s="55"/>
      <c r="C1338" s="55"/>
      <c r="D1338" s="61"/>
      <c r="E1338" s="62"/>
    </row>
    <row r="1339" spans="1:5" ht="12.75">
      <c r="A1339" s="53"/>
      <c r="B1339" s="55"/>
      <c r="C1339" s="55"/>
      <c r="D1339" s="61"/>
      <c r="E1339" s="62"/>
    </row>
    <row r="1340" spans="1:5" ht="12.75">
      <c r="A1340" s="53"/>
      <c r="B1340" s="55"/>
      <c r="C1340" s="55"/>
      <c r="D1340" s="61"/>
      <c r="E1340" s="62"/>
    </row>
    <row r="1341" spans="1:5" ht="12.75">
      <c r="A1341" s="53"/>
      <c r="B1341" s="55"/>
      <c r="C1341" s="55"/>
      <c r="D1341" s="61"/>
      <c r="E1341" s="62"/>
    </row>
    <row r="1342" spans="1:5" ht="12.75">
      <c r="A1342" s="53"/>
      <c r="B1342" s="55"/>
      <c r="C1342" s="55"/>
      <c r="D1342" s="61"/>
      <c r="E1342" s="62"/>
    </row>
    <row r="1343" spans="1:5" ht="12.75">
      <c r="A1343" s="53"/>
      <c r="B1343" s="55"/>
      <c r="C1343" s="55"/>
      <c r="D1343" s="61"/>
      <c r="E1343" s="62"/>
    </row>
    <row r="1344" spans="1:5" ht="12.75">
      <c r="A1344" s="53"/>
      <c r="B1344" s="55"/>
      <c r="C1344" s="55"/>
      <c r="D1344" s="61"/>
      <c r="E1344" s="62"/>
    </row>
    <row r="1345" spans="1:5" ht="12.75">
      <c r="A1345" s="53"/>
      <c r="B1345" s="55"/>
      <c r="C1345" s="55"/>
      <c r="D1345" s="61"/>
      <c r="E1345" s="62"/>
    </row>
    <row r="1346" spans="1:5" ht="12.75">
      <c r="A1346" s="53"/>
      <c r="B1346" s="55"/>
      <c r="C1346" s="55"/>
      <c r="D1346" s="61"/>
      <c r="E1346" s="62"/>
    </row>
    <row r="1347" spans="1:5" ht="12.75">
      <c r="A1347" s="53"/>
      <c r="B1347" s="55"/>
      <c r="C1347" s="55"/>
      <c r="D1347" s="61"/>
      <c r="E1347" s="62"/>
    </row>
    <row r="1348" spans="1:5" ht="12.75">
      <c r="A1348" s="53"/>
      <c r="B1348" s="55"/>
      <c r="C1348" s="55"/>
      <c r="D1348" s="61"/>
      <c r="E1348" s="62"/>
    </row>
    <row r="1349" spans="1:5" ht="12.75">
      <c r="A1349" s="53"/>
      <c r="B1349" s="55"/>
      <c r="C1349" s="55"/>
      <c r="D1349" s="61"/>
      <c r="E1349" s="62"/>
    </row>
    <row r="1350" spans="1:5" ht="12.75">
      <c r="A1350" s="53"/>
      <c r="B1350" s="55"/>
      <c r="C1350" s="55"/>
      <c r="D1350" s="61"/>
      <c r="E1350" s="62"/>
    </row>
    <row r="1351" spans="1:5" ht="12.75">
      <c r="A1351" s="53"/>
      <c r="B1351" s="55"/>
      <c r="C1351" s="55"/>
      <c r="D1351" s="61"/>
      <c r="E1351" s="62"/>
    </row>
    <row r="1352" spans="1:5" ht="12.75">
      <c r="A1352" s="53"/>
      <c r="B1352" s="55"/>
      <c r="C1352" s="55"/>
      <c r="D1352" s="61"/>
      <c r="E1352" s="62"/>
    </row>
    <row r="1353" spans="1:5" ht="12.75">
      <c r="A1353" s="53"/>
      <c r="B1353" s="55"/>
      <c r="C1353" s="55"/>
      <c r="D1353" s="61"/>
      <c r="E1353" s="62"/>
    </row>
    <row r="1354" spans="1:5" ht="12.75">
      <c r="A1354" s="53"/>
      <c r="B1354" s="55"/>
      <c r="C1354" s="55"/>
      <c r="D1354" s="61"/>
      <c r="E1354" s="62"/>
    </row>
    <row r="1355" spans="1:5" ht="12.75">
      <c r="A1355" s="53"/>
      <c r="B1355" s="55"/>
      <c r="C1355" s="55"/>
      <c r="D1355" s="61"/>
      <c r="E1355" s="62"/>
    </row>
    <row r="1356" spans="1:5" ht="12.75">
      <c r="A1356" s="53"/>
      <c r="B1356" s="55"/>
      <c r="C1356" s="55"/>
      <c r="D1356" s="61"/>
      <c r="E1356" s="62"/>
    </row>
    <row r="1357" spans="1:5" ht="12.75">
      <c r="A1357" s="53"/>
      <c r="B1357" s="55"/>
      <c r="C1357" s="55"/>
      <c r="D1357" s="61"/>
      <c r="E1357" s="62"/>
    </row>
    <row r="1358" spans="1:5" ht="12.75">
      <c r="A1358" s="53"/>
      <c r="B1358" s="55"/>
      <c r="C1358" s="55"/>
      <c r="D1358" s="61"/>
      <c r="E1358" s="62"/>
    </row>
    <row r="1359" spans="1:5" ht="12.75">
      <c r="A1359" s="53"/>
      <c r="B1359" s="55"/>
      <c r="C1359" s="55"/>
      <c r="D1359" s="61"/>
      <c r="E1359" s="62"/>
    </row>
    <row r="1360" spans="1:5" ht="12.75">
      <c r="A1360" s="53"/>
      <c r="B1360" s="55"/>
      <c r="C1360" s="55"/>
      <c r="D1360" s="61"/>
      <c r="E1360" s="62"/>
    </row>
    <row r="1361" spans="1:5" ht="12.75">
      <c r="A1361" s="53"/>
      <c r="B1361" s="55"/>
      <c r="C1361" s="55"/>
      <c r="D1361" s="61"/>
      <c r="E1361" s="62"/>
    </row>
    <row r="1362" spans="1:5" ht="12.75">
      <c r="A1362" s="53"/>
      <c r="B1362" s="55"/>
      <c r="C1362" s="55"/>
      <c r="D1362" s="61"/>
      <c r="E1362" s="62"/>
    </row>
    <row r="1363" spans="1:5" ht="12.75">
      <c r="A1363" s="53"/>
      <c r="B1363" s="55"/>
      <c r="C1363" s="55"/>
      <c r="D1363" s="61"/>
      <c r="E1363" s="62"/>
    </row>
    <row r="1364" spans="1:5" ht="12.75">
      <c r="A1364" s="53"/>
      <c r="B1364" s="55"/>
      <c r="C1364" s="55"/>
      <c r="D1364" s="61"/>
      <c r="E1364" s="62"/>
    </row>
    <row r="1365" spans="1:5" ht="12.75">
      <c r="A1365" s="53"/>
      <c r="B1365" s="55"/>
      <c r="C1365" s="55"/>
      <c r="D1365" s="61"/>
      <c r="E1365" s="62"/>
    </row>
    <row r="1366" spans="1:5" ht="12.75">
      <c r="A1366" s="53"/>
      <c r="B1366" s="55"/>
      <c r="C1366" s="55"/>
      <c r="D1366" s="61"/>
      <c r="E1366" s="62"/>
    </row>
    <row r="1367" spans="1:5" ht="12.75">
      <c r="A1367" s="53"/>
      <c r="B1367" s="55"/>
      <c r="C1367" s="55"/>
      <c r="D1367" s="61"/>
      <c r="E1367" s="62"/>
    </row>
    <row r="1368" spans="1:5" ht="12.75">
      <c r="A1368" s="53"/>
      <c r="B1368" s="55"/>
      <c r="C1368" s="55"/>
      <c r="D1368" s="61"/>
      <c r="E1368" s="62"/>
    </row>
    <row r="1369" spans="1:5" ht="12.75">
      <c r="A1369" s="53"/>
      <c r="B1369" s="55"/>
      <c r="C1369" s="55"/>
      <c r="D1369" s="61"/>
      <c r="E1369" s="62"/>
    </row>
    <row r="1370" spans="1:5" ht="12.75">
      <c r="A1370" s="53"/>
      <c r="B1370" s="55"/>
      <c r="C1370" s="55"/>
      <c r="D1370" s="61"/>
      <c r="E1370" s="62"/>
    </row>
    <row r="1371" spans="1:5" ht="12.75">
      <c r="A1371" s="53"/>
      <c r="B1371" s="55"/>
      <c r="C1371" s="55"/>
      <c r="D1371" s="61"/>
      <c r="E1371" s="62"/>
    </row>
    <row r="1372" spans="1:5" ht="12.75">
      <c r="A1372" s="53"/>
      <c r="B1372" s="55"/>
      <c r="C1372" s="55"/>
      <c r="D1372" s="61"/>
      <c r="E1372" s="62"/>
    </row>
    <row r="1373" spans="1:5" ht="12.75">
      <c r="A1373" s="53"/>
      <c r="B1373" s="55"/>
      <c r="C1373" s="55"/>
      <c r="D1373" s="61"/>
      <c r="E1373" s="62"/>
    </row>
    <row r="1374" spans="1:5" ht="12.75">
      <c r="A1374" s="53"/>
      <c r="B1374" s="55"/>
      <c r="C1374" s="55"/>
      <c r="D1374" s="61"/>
      <c r="E1374" s="62"/>
    </row>
    <row r="1375" spans="1:5" ht="12.75">
      <c r="A1375" s="53"/>
      <c r="B1375" s="55"/>
      <c r="C1375" s="55"/>
      <c r="D1375" s="61"/>
      <c r="E1375" s="62"/>
    </row>
    <row r="1376" spans="1:5" ht="12.75">
      <c r="A1376" s="53"/>
      <c r="B1376" s="55"/>
      <c r="C1376" s="55"/>
      <c r="D1376" s="61"/>
      <c r="E1376" s="62"/>
    </row>
    <row r="1377" spans="1:5" ht="12.75">
      <c r="A1377" s="53"/>
      <c r="B1377" s="55"/>
      <c r="C1377" s="55"/>
      <c r="D1377" s="61"/>
      <c r="E1377" s="62"/>
    </row>
    <row r="1378" spans="1:5" ht="12.75">
      <c r="A1378" s="53"/>
      <c r="B1378" s="55"/>
      <c r="C1378" s="55"/>
      <c r="D1378" s="61"/>
      <c r="E1378" s="62"/>
    </row>
    <row r="1379" spans="1:5" ht="12.75">
      <c r="A1379" s="53"/>
      <c r="B1379" s="55"/>
      <c r="C1379" s="55"/>
      <c r="D1379" s="61"/>
      <c r="E1379" s="62"/>
    </row>
    <row r="1380" spans="1:5" ht="12.75">
      <c r="A1380" s="53"/>
      <c r="B1380" s="55"/>
      <c r="C1380" s="55"/>
      <c r="D1380" s="61"/>
      <c r="E1380" s="62"/>
    </row>
    <row r="1381" spans="1:5" ht="12.75">
      <c r="A1381" s="53"/>
      <c r="B1381" s="55"/>
      <c r="C1381" s="55"/>
      <c r="D1381" s="61"/>
      <c r="E1381" s="62"/>
    </row>
    <row r="1382" spans="1:5" ht="12.75">
      <c r="A1382" s="53"/>
      <c r="B1382" s="55"/>
      <c r="C1382" s="55"/>
      <c r="D1382" s="61"/>
      <c r="E1382" s="62"/>
    </row>
    <row r="1383" spans="1:5" ht="12.75">
      <c r="A1383" s="53"/>
      <c r="B1383" s="55"/>
      <c r="C1383" s="55"/>
      <c r="D1383" s="61"/>
      <c r="E1383" s="62"/>
    </row>
    <row r="1384" spans="1:5" ht="12.75">
      <c r="A1384" s="53"/>
      <c r="B1384" s="55"/>
      <c r="C1384" s="55"/>
      <c r="D1384" s="61"/>
      <c r="E1384" s="62"/>
    </row>
    <row r="1385" spans="1:5" ht="12.75">
      <c r="A1385" s="53"/>
      <c r="B1385" s="55"/>
      <c r="C1385" s="55"/>
      <c r="D1385" s="61"/>
      <c r="E1385" s="62"/>
    </row>
    <row r="1386" spans="1:5" ht="12.75">
      <c r="A1386" s="53"/>
      <c r="B1386" s="55"/>
      <c r="C1386" s="55"/>
      <c r="D1386" s="61"/>
      <c r="E1386" s="62"/>
    </row>
    <row r="1387" spans="1:5" ht="12.75">
      <c r="A1387" s="53"/>
      <c r="B1387" s="55"/>
      <c r="C1387" s="55"/>
      <c r="D1387" s="61"/>
      <c r="E1387" s="62"/>
    </row>
    <row r="1388" spans="1:5" ht="12.75">
      <c r="A1388" s="53"/>
      <c r="B1388" s="55"/>
      <c r="C1388" s="55"/>
      <c r="D1388" s="61"/>
      <c r="E1388" s="62"/>
    </row>
    <row r="1389" spans="1:5" ht="12.75">
      <c r="A1389" s="53"/>
      <c r="B1389" s="55"/>
      <c r="C1389" s="55"/>
      <c r="D1389" s="61"/>
      <c r="E1389" s="62"/>
    </row>
    <row r="1390" spans="1:5" ht="12.75">
      <c r="A1390" s="53"/>
      <c r="B1390" s="55"/>
      <c r="C1390" s="55"/>
      <c r="D1390" s="61"/>
      <c r="E1390" s="62"/>
    </row>
    <row r="1391" spans="1:5" ht="12.75">
      <c r="A1391" s="53"/>
      <c r="B1391" s="55"/>
      <c r="C1391" s="55"/>
      <c r="D1391" s="61"/>
      <c r="E1391" s="62"/>
    </row>
    <row r="1392" spans="1:5" ht="12.75">
      <c r="A1392" s="53"/>
      <c r="B1392" s="55"/>
      <c r="C1392" s="55"/>
      <c r="D1392" s="61"/>
      <c r="E1392" s="62"/>
    </row>
    <row r="1393" spans="1:5" ht="12.75">
      <c r="A1393" s="53"/>
      <c r="B1393" s="55"/>
      <c r="C1393" s="55"/>
      <c r="D1393" s="61"/>
      <c r="E1393" s="62"/>
    </row>
    <row r="1394" spans="1:5" ht="12.75">
      <c r="A1394" s="53"/>
      <c r="B1394" s="55"/>
      <c r="C1394" s="55"/>
      <c r="D1394" s="61"/>
      <c r="E1394" s="62"/>
    </row>
    <row r="1395" spans="1:5" ht="12.75">
      <c r="A1395" s="53"/>
      <c r="B1395" s="55"/>
      <c r="C1395" s="55"/>
      <c r="D1395" s="61"/>
      <c r="E1395" s="62"/>
    </row>
    <row r="1396" spans="1:5" ht="12.75">
      <c r="A1396" s="53"/>
      <c r="B1396" s="55"/>
      <c r="C1396" s="55"/>
      <c r="D1396" s="61"/>
      <c r="E1396" s="62"/>
    </row>
    <row r="1397" spans="1:5" ht="12.75">
      <c r="A1397" s="53"/>
      <c r="B1397" s="55"/>
      <c r="C1397" s="55"/>
      <c r="D1397" s="61"/>
      <c r="E1397" s="62"/>
    </row>
    <row r="1398" spans="1:5" ht="12.75">
      <c r="A1398" s="53"/>
      <c r="B1398" s="55"/>
      <c r="C1398" s="55"/>
      <c r="D1398" s="61"/>
      <c r="E1398" s="62"/>
    </row>
    <row r="1399" spans="1:5" ht="12.75">
      <c r="A1399" s="53"/>
      <c r="B1399" s="55"/>
      <c r="C1399" s="55"/>
      <c r="D1399" s="61"/>
      <c r="E1399" s="62"/>
    </row>
    <row r="1400" spans="1:5" ht="12.75">
      <c r="A1400" s="53"/>
      <c r="B1400" s="55"/>
      <c r="C1400" s="55"/>
      <c r="D1400" s="61"/>
      <c r="E1400" s="62"/>
    </row>
    <row r="1401" spans="1:5" ht="12.75">
      <c r="A1401" s="53"/>
      <c r="B1401" s="55"/>
      <c r="C1401" s="55"/>
      <c r="D1401" s="61"/>
      <c r="E1401" s="62"/>
    </row>
    <row r="1402" spans="1:5" ht="12.75">
      <c r="A1402" s="53"/>
      <c r="B1402" s="55"/>
      <c r="C1402" s="55"/>
      <c r="D1402" s="61"/>
      <c r="E1402" s="62"/>
    </row>
    <row r="1403" spans="1:5" ht="12.75">
      <c r="A1403" s="53"/>
      <c r="B1403" s="55"/>
      <c r="C1403" s="55"/>
      <c r="D1403" s="61"/>
      <c r="E1403" s="62"/>
    </row>
    <row r="1404" spans="1:5" ht="12.75">
      <c r="A1404" s="53"/>
      <c r="B1404" s="55"/>
      <c r="C1404" s="55"/>
      <c r="D1404" s="61"/>
      <c r="E1404" s="62"/>
    </row>
    <row r="1405" spans="1:5" ht="12.75">
      <c r="A1405" s="53"/>
      <c r="B1405" s="55"/>
      <c r="C1405" s="55"/>
      <c r="D1405" s="61"/>
      <c r="E1405" s="62"/>
    </row>
    <row r="1406" spans="1:5" ht="12.75">
      <c r="A1406" s="53"/>
      <c r="B1406" s="55"/>
      <c r="C1406" s="55"/>
      <c r="D1406" s="61"/>
      <c r="E1406" s="62"/>
    </row>
    <row r="1407" spans="1:5" ht="12.75">
      <c r="A1407" s="53"/>
      <c r="B1407" s="55"/>
      <c r="C1407" s="55"/>
      <c r="D1407" s="61"/>
      <c r="E1407" s="62"/>
    </row>
    <row r="1408" spans="1:5" ht="12.75">
      <c r="A1408" s="53"/>
      <c r="B1408" s="55"/>
      <c r="C1408" s="55"/>
      <c r="D1408" s="61"/>
      <c r="E1408" s="62"/>
    </row>
    <row r="1409" spans="1:5" ht="12.75">
      <c r="A1409" s="53"/>
      <c r="B1409" s="55"/>
      <c r="C1409" s="55"/>
      <c r="D1409" s="61"/>
      <c r="E1409" s="62"/>
    </row>
    <row r="1410" spans="1:5" ht="12.75">
      <c r="A1410" s="53"/>
      <c r="B1410" s="55"/>
      <c r="C1410" s="55"/>
      <c r="D1410" s="61"/>
      <c r="E1410" s="62"/>
    </row>
    <row r="1411" spans="1:5" ht="12.75">
      <c r="A1411" s="53"/>
      <c r="B1411" s="55"/>
      <c r="C1411" s="55"/>
      <c r="D1411" s="61"/>
      <c r="E1411" s="62"/>
    </row>
    <row r="1412" spans="1:5" ht="12.75">
      <c r="A1412" s="53"/>
      <c r="B1412" s="55"/>
      <c r="C1412" s="55"/>
      <c r="D1412" s="61"/>
      <c r="E1412" s="62"/>
    </row>
    <row r="1413" spans="1:5" ht="12.75">
      <c r="A1413" s="53"/>
      <c r="B1413" s="55"/>
      <c r="C1413" s="55"/>
      <c r="D1413" s="61"/>
      <c r="E1413" s="62"/>
    </row>
    <row r="1414" spans="1:5" ht="12.75">
      <c r="A1414" s="53"/>
      <c r="B1414" s="55"/>
      <c r="C1414" s="55"/>
      <c r="D1414" s="61"/>
      <c r="E1414" s="62"/>
    </row>
    <row r="1415" spans="1:5" ht="12.75">
      <c r="A1415" s="53"/>
      <c r="B1415" s="55"/>
      <c r="C1415" s="55"/>
      <c r="D1415" s="61"/>
      <c r="E1415" s="62"/>
    </row>
    <row r="1416" spans="1:5" ht="12.75">
      <c r="A1416" s="53"/>
      <c r="B1416" s="55"/>
      <c r="C1416" s="55"/>
      <c r="D1416" s="61"/>
      <c r="E1416" s="62"/>
    </row>
    <row r="1417" spans="1:5" ht="12.75">
      <c r="A1417" s="53"/>
      <c r="B1417" s="55"/>
      <c r="C1417" s="55"/>
      <c r="D1417" s="61"/>
      <c r="E1417" s="62"/>
    </row>
    <row r="1418" spans="1:5" ht="12.75">
      <c r="A1418" s="53"/>
      <c r="B1418" s="55"/>
      <c r="C1418" s="55"/>
      <c r="D1418" s="61"/>
      <c r="E1418" s="62"/>
    </row>
    <row r="1419" spans="1:5" ht="12.75">
      <c r="A1419" s="53"/>
      <c r="B1419" s="55"/>
      <c r="C1419" s="55"/>
      <c r="D1419" s="61"/>
      <c r="E1419" s="62"/>
    </row>
    <row r="1420" spans="1:5" ht="12.75">
      <c r="A1420" s="53"/>
      <c r="B1420" s="55"/>
      <c r="C1420" s="55"/>
      <c r="D1420" s="61"/>
      <c r="E1420" s="62"/>
    </row>
    <row r="1421" spans="1:5" ht="12.75">
      <c r="A1421" s="53"/>
      <c r="B1421" s="55"/>
      <c r="C1421" s="55"/>
      <c r="D1421" s="61"/>
      <c r="E1421" s="62"/>
    </row>
    <row r="1422" spans="1:5" ht="12.75">
      <c r="A1422" s="53"/>
      <c r="B1422" s="55"/>
      <c r="C1422" s="55"/>
      <c r="D1422" s="61"/>
      <c r="E1422" s="62"/>
    </row>
    <row r="1423" spans="1:5" ht="12.75">
      <c r="A1423" s="53"/>
      <c r="B1423" s="55"/>
      <c r="C1423" s="55"/>
      <c r="D1423" s="61"/>
      <c r="E1423" s="62"/>
    </row>
    <row r="1424" spans="1:5" ht="12.75">
      <c r="A1424" s="53"/>
      <c r="B1424" s="55"/>
      <c r="C1424" s="55"/>
      <c r="D1424" s="61"/>
      <c r="E1424" s="62"/>
    </row>
    <row r="1425" spans="1:5" ht="12.75">
      <c r="A1425" s="53"/>
      <c r="B1425" s="55"/>
      <c r="C1425" s="55"/>
      <c r="D1425" s="61"/>
      <c r="E1425" s="62"/>
    </row>
    <row r="1426" spans="1:5" ht="12.75">
      <c r="A1426" s="53"/>
      <c r="B1426" s="55"/>
      <c r="C1426" s="55"/>
      <c r="D1426" s="61"/>
      <c r="E1426" s="62"/>
    </row>
    <row r="1427" spans="1:5" ht="12.75">
      <c r="A1427" s="53"/>
      <c r="B1427" s="55"/>
      <c r="C1427" s="55"/>
      <c r="D1427" s="61"/>
      <c r="E1427" s="62"/>
    </row>
    <row r="1428" spans="1:5" ht="12.75">
      <c r="A1428" s="53"/>
      <c r="B1428" s="55"/>
      <c r="C1428" s="55"/>
      <c r="D1428" s="61"/>
      <c r="E1428" s="62"/>
    </row>
    <row r="1429" spans="1:5" ht="12.75">
      <c r="A1429" s="53"/>
      <c r="B1429" s="55"/>
      <c r="C1429" s="55"/>
      <c r="D1429" s="61"/>
      <c r="E1429" s="62"/>
    </row>
    <row r="1430" spans="1:5" ht="12.75">
      <c r="A1430" s="53"/>
      <c r="B1430" s="55"/>
      <c r="C1430" s="55"/>
      <c r="D1430" s="61"/>
      <c r="E1430" s="62"/>
    </row>
    <row r="1431" spans="1:5" ht="12.75">
      <c r="A1431" s="53"/>
      <c r="B1431" s="55"/>
      <c r="C1431" s="55"/>
      <c r="D1431" s="61"/>
      <c r="E1431" s="62"/>
    </row>
    <row r="1432" spans="1:5" ht="12.75">
      <c r="A1432" s="53"/>
      <c r="B1432" s="55"/>
      <c r="C1432" s="55"/>
      <c r="D1432" s="61"/>
      <c r="E1432" s="62"/>
    </row>
    <row r="1433" spans="1:5" ht="12.75">
      <c r="A1433" s="53"/>
      <c r="B1433" s="55"/>
      <c r="C1433" s="55"/>
      <c r="D1433" s="61"/>
      <c r="E1433" s="62"/>
    </row>
    <row r="1434" spans="1:5" ht="12.75">
      <c r="A1434" s="53"/>
      <c r="B1434" s="55"/>
      <c r="C1434" s="55"/>
      <c r="D1434" s="61"/>
      <c r="E1434" s="62"/>
    </row>
    <row r="1435" spans="1:5" ht="12.75">
      <c r="A1435" s="53"/>
      <c r="B1435" s="55"/>
      <c r="C1435" s="55"/>
      <c r="D1435" s="61"/>
      <c r="E1435" s="62"/>
    </row>
    <row r="1436" spans="1:5" ht="12.75">
      <c r="A1436" s="53"/>
      <c r="B1436" s="55"/>
      <c r="C1436" s="55"/>
      <c r="D1436" s="61"/>
      <c r="E1436" s="62"/>
    </row>
    <row r="1437" spans="1:5" ht="12.75">
      <c r="A1437" s="53"/>
      <c r="B1437" s="55"/>
      <c r="C1437" s="55"/>
      <c r="D1437" s="61"/>
      <c r="E1437" s="62"/>
    </row>
    <row r="1438" spans="1:5" ht="12.75">
      <c r="A1438" s="53"/>
      <c r="B1438" s="55"/>
      <c r="C1438" s="55"/>
      <c r="D1438" s="61"/>
      <c r="E1438" s="62"/>
    </row>
    <row r="1439" spans="1:5" ht="12.75">
      <c r="A1439" s="53"/>
      <c r="B1439" s="55"/>
      <c r="C1439" s="55"/>
      <c r="D1439" s="61"/>
      <c r="E1439" s="62"/>
    </row>
    <row r="1440" spans="1:5" ht="12.75">
      <c r="A1440" s="53"/>
      <c r="B1440" s="55"/>
      <c r="C1440" s="55"/>
      <c r="D1440" s="61"/>
      <c r="E1440" s="62"/>
    </row>
    <row r="1441" spans="1:5" ht="12.75">
      <c r="A1441" s="53"/>
      <c r="B1441" s="55"/>
      <c r="C1441" s="55"/>
      <c r="D1441" s="61"/>
      <c r="E1441" s="62"/>
    </row>
    <row r="1442" spans="1:5" ht="12.75">
      <c r="A1442" s="53"/>
      <c r="B1442" s="55"/>
      <c r="C1442" s="55"/>
      <c r="D1442" s="61"/>
      <c r="E1442" s="62"/>
    </row>
    <row r="1443" spans="1:5" ht="12.75">
      <c r="A1443" s="53"/>
      <c r="B1443" s="55"/>
      <c r="C1443" s="55"/>
      <c r="D1443" s="61"/>
      <c r="E1443" s="62"/>
    </row>
    <row r="1444" spans="1:5" ht="12.75">
      <c r="A1444" s="53"/>
      <c r="B1444" s="55"/>
      <c r="C1444" s="55"/>
      <c r="D1444" s="61"/>
      <c r="E1444" s="62"/>
    </row>
    <row r="1445" spans="1:5" ht="12.75">
      <c r="A1445" s="53"/>
      <c r="B1445" s="55"/>
      <c r="C1445" s="55"/>
      <c r="D1445" s="61"/>
      <c r="E1445" s="62"/>
    </row>
    <row r="1446" spans="1:5" ht="12.75">
      <c r="A1446" s="53"/>
      <c r="B1446" s="55"/>
      <c r="C1446" s="55"/>
      <c r="D1446" s="61"/>
      <c r="E1446" s="62"/>
    </row>
    <row r="1447" spans="1:5" ht="12.75">
      <c r="A1447" s="53"/>
      <c r="B1447" s="55"/>
      <c r="C1447" s="55"/>
      <c r="D1447" s="61"/>
      <c r="E1447" s="62"/>
    </row>
    <row r="1448" spans="1:5" ht="12.75">
      <c r="A1448" s="53"/>
      <c r="B1448" s="55"/>
      <c r="C1448" s="55"/>
      <c r="D1448" s="61"/>
      <c r="E1448" s="62"/>
    </row>
    <row r="1449" spans="1:5" ht="12.75">
      <c r="A1449" s="53"/>
      <c r="B1449" s="55"/>
      <c r="C1449" s="55"/>
      <c r="D1449" s="61"/>
      <c r="E1449" s="62"/>
    </row>
    <row r="1450" spans="1:5" ht="12.75">
      <c r="A1450" s="53"/>
      <c r="B1450" s="55"/>
      <c r="C1450" s="55"/>
      <c r="D1450" s="61"/>
      <c r="E1450" s="62"/>
    </row>
    <row r="1451" spans="1:5" ht="12.75">
      <c r="A1451" s="53"/>
      <c r="B1451" s="55"/>
      <c r="C1451" s="55"/>
      <c r="D1451" s="61"/>
      <c r="E1451" s="62"/>
    </row>
    <row r="1452" spans="1:5" ht="12.75">
      <c r="A1452" s="53"/>
      <c r="B1452" s="55"/>
      <c r="C1452" s="55"/>
      <c r="D1452" s="61"/>
      <c r="E1452" s="62"/>
    </row>
    <row r="1453" spans="1:5" ht="12.75">
      <c r="A1453" s="53"/>
      <c r="B1453" s="55"/>
      <c r="C1453" s="55"/>
      <c r="D1453" s="61"/>
      <c r="E1453" s="62"/>
    </row>
    <row r="1454" spans="1:5" ht="12.75">
      <c r="A1454" s="53"/>
      <c r="B1454" s="55"/>
      <c r="C1454" s="55"/>
      <c r="D1454" s="61"/>
      <c r="E1454" s="62"/>
    </row>
    <row r="1455" spans="1:5" ht="12.75">
      <c r="A1455" s="53"/>
      <c r="B1455" s="55"/>
      <c r="C1455" s="55"/>
      <c r="D1455" s="61"/>
      <c r="E1455" s="62"/>
    </row>
    <row r="1456" spans="1:5" ht="12.75">
      <c r="A1456" s="53"/>
      <c r="B1456" s="55"/>
      <c r="C1456" s="55"/>
      <c r="D1456" s="61"/>
      <c r="E1456" s="62"/>
    </row>
    <row r="1457" spans="1:5" ht="12.75">
      <c r="A1457" s="53"/>
      <c r="B1457" s="55"/>
      <c r="C1457" s="55"/>
      <c r="D1457" s="61"/>
      <c r="E1457" s="62"/>
    </row>
    <row r="1458" spans="1:5" ht="12.75">
      <c r="A1458" s="53"/>
      <c r="B1458" s="55"/>
      <c r="C1458" s="55"/>
      <c r="D1458" s="61"/>
      <c r="E1458" s="62"/>
    </row>
    <row r="1459" spans="1:5" ht="12.75">
      <c r="A1459" s="53"/>
      <c r="B1459" s="55"/>
      <c r="C1459" s="55"/>
      <c r="D1459" s="61"/>
      <c r="E1459" s="62"/>
    </row>
    <row r="1460" spans="1:5" ht="12.75">
      <c r="A1460" s="53"/>
      <c r="B1460" s="55"/>
      <c r="C1460" s="55"/>
      <c r="D1460" s="61"/>
      <c r="E1460" s="62"/>
    </row>
    <row r="1461" spans="1:5" ht="12.75">
      <c r="A1461" s="53"/>
      <c r="B1461" s="55"/>
      <c r="C1461" s="55"/>
      <c r="D1461" s="61"/>
      <c r="E1461" s="62"/>
    </row>
    <row r="1462" spans="1:5" ht="12.75">
      <c r="A1462" s="53"/>
      <c r="B1462" s="55"/>
      <c r="C1462" s="55"/>
      <c r="D1462" s="61"/>
      <c r="E1462" s="62"/>
    </row>
    <row r="1463" spans="1:5" ht="12.75">
      <c r="A1463" s="53"/>
      <c r="B1463" s="55"/>
      <c r="C1463" s="55"/>
      <c r="D1463" s="61"/>
      <c r="E1463" s="62"/>
    </row>
    <row r="1464" spans="1:5" ht="12.75">
      <c r="A1464" s="53"/>
      <c r="B1464" s="55"/>
      <c r="C1464" s="55"/>
      <c r="D1464" s="61"/>
      <c r="E1464" s="62"/>
    </row>
    <row r="1465" spans="1:5" ht="12.75">
      <c r="A1465" s="53"/>
      <c r="B1465" s="55"/>
      <c r="C1465" s="55"/>
      <c r="D1465" s="61"/>
      <c r="E1465" s="62"/>
    </row>
    <row r="1466" spans="1:5" ht="12.75">
      <c r="A1466" s="53"/>
      <c r="B1466" s="55"/>
      <c r="C1466" s="55"/>
      <c r="D1466" s="61"/>
      <c r="E1466" s="62"/>
    </row>
    <row r="1467" spans="1:5" ht="12.75">
      <c r="A1467" s="53"/>
      <c r="B1467" s="55"/>
      <c r="C1467" s="55"/>
      <c r="D1467" s="61"/>
      <c r="E1467" s="62"/>
    </row>
    <row r="1468" spans="1:5" ht="12.75">
      <c r="A1468" s="53"/>
      <c r="B1468" s="55"/>
      <c r="C1468" s="55"/>
      <c r="D1468" s="61"/>
      <c r="E1468" s="62"/>
    </row>
    <row r="1469" spans="1:5" ht="12.75">
      <c r="A1469" s="53"/>
      <c r="B1469" s="55"/>
      <c r="C1469" s="55"/>
      <c r="D1469" s="61"/>
      <c r="E1469" s="62"/>
    </row>
    <row r="1470" spans="1:5" ht="12.75">
      <c r="A1470" s="53"/>
      <c r="B1470" s="55"/>
      <c r="C1470" s="55"/>
      <c r="D1470" s="61"/>
      <c r="E1470" s="62"/>
    </row>
    <row r="1471" spans="1:5" ht="12.75">
      <c r="A1471" s="53"/>
      <c r="B1471" s="55"/>
      <c r="C1471" s="55"/>
      <c r="D1471" s="61"/>
      <c r="E1471" s="62"/>
    </row>
    <row r="1472" spans="1:5" ht="12.75">
      <c r="A1472" s="53"/>
      <c r="B1472" s="55"/>
      <c r="C1472" s="55"/>
      <c r="D1472" s="61"/>
      <c r="E1472" s="62"/>
    </row>
    <row r="1473" spans="1:5" ht="12.75">
      <c r="A1473" s="53"/>
      <c r="B1473" s="55"/>
      <c r="C1473" s="55"/>
      <c r="D1473" s="61"/>
      <c r="E1473" s="62"/>
    </row>
    <row r="1474" spans="1:5" ht="12.75">
      <c r="A1474" s="53"/>
      <c r="B1474" s="55"/>
      <c r="C1474" s="55"/>
      <c r="D1474" s="61"/>
      <c r="E1474" s="62"/>
    </row>
    <row r="1475" spans="1:5" ht="12.75">
      <c r="A1475" s="53"/>
      <c r="B1475" s="55"/>
      <c r="C1475" s="55"/>
      <c r="D1475" s="61"/>
      <c r="E1475" s="62"/>
    </row>
    <row r="1476" spans="1:5" ht="12.75">
      <c r="A1476" s="53"/>
      <c r="B1476" s="55"/>
      <c r="C1476" s="55"/>
      <c r="D1476" s="61"/>
      <c r="E1476" s="62"/>
    </row>
    <row r="1477" spans="1:5" ht="12.75">
      <c r="A1477" s="53"/>
      <c r="B1477" s="55"/>
      <c r="C1477" s="55"/>
      <c r="D1477" s="61"/>
      <c r="E1477" s="62"/>
    </row>
    <row r="1478" spans="1:5" ht="12.75">
      <c r="A1478" s="53"/>
      <c r="B1478" s="55"/>
      <c r="C1478" s="55"/>
      <c r="D1478" s="61"/>
      <c r="E1478" s="62"/>
    </row>
    <row r="1479" spans="1:5" ht="12.75">
      <c r="A1479" s="53"/>
      <c r="B1479" s="55"/>
      <c r="C1479" s="55"/>
      <c r="D1479" s="61"/>
      <c r="E1479" s="62"/>
    </row>
    <row r="1480" spans="1:5" ht="12.75">
      <c r="A1480" s="53"/>
      <c r="B1480" s="55"/>
      <c r="C1480" s="55"/>
      <c r="D1480" s="61"/>
      <c r="E1480" s="62"/>
    </row>
    <row r="1481" spans="1:5" ht="12.75">
      <c r="A1481" s="53"/>
      <c r="B1481" s="55"/>
      <c r="C1481" s="55"/>
      <c r="D1481" s="61"/>
      <c r="E1481" s="62"/>
    </row>
    <row r="1482" spans="1:5" ht="12.75">
      <c r="A1482" s="53"/>
      <c r="B1482" s="55"/>
      <c r="C1482" s="55"/>
      <c r="D1482" s="61"/>
      <c r="E1482" s="62"/>
    </row>
    <row r="1483" spans="1:5" ht="12.75">
      <c r="A1483" s="53"/>
      <c r="B1483" s="55"/>
      <c r="C1483" s="55"/>
      <c r="D1483" s="61"/>
      <c r="E1483" s="62"/>
    </row>
    <row r="1484" spans="1:5" ht="12.75">
      <c r="A1484" s="53"/>
      <c r="B1484" s="55"/>
      <c r="C1484" s="55"/>
      <c r="D1484" s="61"/>
      <c r="E1484" s="62"/>
    </row>
    <row r="1485" spans="1:5" ht="12.75">
      <c r="A1485" s="53"/>
      <c r="B1485" s="55"/>
      <c r="C1485" s="55"/>
      <c r="D1485" s="61"/>
      <c r="E1485" s="62"/>
    </row>
    <row r="1486" spans="1:5" ht="12.75">
      <c r="A1486" s="53"/>
      <c r="B1486" s="55"/>
      <c r="C1486" s="55"/>
      <c r="D1486" s="61"/>
      <c r="E1486" s="62"/>
    </row>
    <row r="1487" spans="1:5" ht="12.75">
      <c r="A1487" s="53"/>
      <c r="B1487" s="55"/>
      <c r="C1487" s="55"/>
      <c r="D1487" s="61"/>
      <c r="E1487" s="62"/>
    </row>
    <row r="1488" spans="1:5" ht="12.75">
      <c r="A1488" s="53"/>
      <c r="B1488" s="55"/>
      <c r="C1488" s="55"/>
      <c r="D1488" s="61"/>
      <c r="E1488" s="62"/>
    </row>
    <row r="1489" spans="1:5" ht="12.75">
      <c r="A1489" s="53"/>
      <c r="B1489" s="55"/>
      <c r="C1489" s="55"/>
      <c r="D1489" s="61"/>
      <c r="E1489" s="62"/>
    </row>
    <row r="1490" spans="1:5" ht="12.75">
      <c r="A1490" s="53"/>
      <c r="B1490" s="55"/>
      <c r="C1490" s="55"/>
      <c r="D1490" s="61"/>
      <c r="E1490" s="62"/>
    </row>
    <row r="1491" spans="1:5" ht="12.75">
      <c r="A1491" s="53"/>
      <c r="B1491" s="55"/>
      <c r="C1491" s="55"/>
      <c r="D1491" s="61"/>
      <c r="E1491" s="62"/>
    </row>
    <row r="1492" spans="1:5" ht="12.75">
      <c r="A1492" s="53"/>
      <c r="B1492" s="55"/>
      <c r="C1492" s="55"/>
      <c r="D1492" s="61"/>
      <c r="E1492" s="62"/>
    </row>
    <row r="1493" spans="1:5" ht="12.75">
      <c r="A1493" s="53"/>
      <c r="B1493" s="55"/>
      <c r="C1493" s="55"/>
      <c r="D1493" s="61"/>
      <c r="E1493" s="62"/>
    </row>
    <row r="1494" spans="1:5" ht="12.75">
      <c r="A1494" s="53"/>
      <c r="B1494" s="55"/>
      <c r="C1494" s="55"/>
      <c r="D1494" s="61"/>
      <c r="E1494" s="62"/>
    </row>
    <row r="1495" spans="1:5" ht="12.75">
      <c r="A1495" s="53"/>
      <c r="B1495" s="55"/>
      <c r="C1495" s="55"/>
      <c r="D1495" s="61"/>
      <c r="E1495" s="62"/>
    </row>
    <row r="1496" spans="1:5" ht="12.75">
      <c r="A1496" s="53"/>
      <c r="B1496" s="55"/>
      <c r="C1496" s="55"/>
      <c r="D1496" s="61"/>
      <c r="E1496" s="62"/>
    </row>
    <row r="1497" spans="1:5" ht="12.75">
      <c r="A1497" s="53"/>
      <c r="B1497" s="55"/>
      <c r="C1497" s="55"/>
      <c r="D1497" s="61"/>
      <c r="E1497" s="62"/>
    </row>
    <row r="1498" spans="1:5" ht="12.75">
      <c r="A1498" s="53"/>
      <c r="B1498" s="55"/>
      <c r="C1498" s="55"/>
      <c r="D1498" s="61"/>
      <c r="E1498" s="62"/>
    </row>
    <row r="1499" spans="1:5" ht="12.75">
      <c r="A1499" s="53"/>
      <c r="B1499" s="55"/>
      <c r="C1499" s="55"/>
      <c r="D1499" s="61"/>
      <c r="E1499" s="62"/>
    </row>
    <row r="1500" spans="1:5" ht="12.75">
      <c r="A1500" s="53"/>
      <c r="B1500" s="55"/>
      <c r="C1500" s="55"/>
      <c r="D1500" s="61"/>
      <c r="E1500" s="62"/>
    </row>
    <row r="1501" spans="1:5" ht="12.75">
      <c r="A1501" s="53"/>
      <c r="B1501" s="55"/>
      <c r="C1501" s="55"/>
      <c r="D1501" s="61"/>
      <c r="E1501" s="62"/>
    </row>
    <row r="1502" spans="1:5" ht="12.75">
      <c r="A1502" s="53"/>
      <c r="B1502" s="55"/>
      <c r="C1502" s="55"/>
      <c r="D1502" s="61"/>
      <c r="E1502" s="62"/>
    </row>
    <row r="1503" spans="1:5" ht="12.75">
      <c r="A1503" s="53"/>
      <c r="B1503" s="55"/>
      <c r="C1503" s="55"/>
      <c r="D1503" s="61"/>
      <c r="E1503" s="62"/>
    </row>
    <row r="1504" spans="1:5" ht="12.75">
      <c r="A1504" s="53"/>
      <c r="B1504" s="55"/>
      <c r="C1504" s="55"/>
      <c r="D1504" s="61"/>
      <c r="E1504" s="62"/>
    </row>
    <row r="1505" spans="1:5" ht="12.75">
      <c r="A1505" s="53"/>
      <c r="B1505" s="55"/>
      <c r="C1505" s="55"/>
      <c r="D1505" s="61"/>
      <c r="E1505" s="62"/>
    </row>
    <row r="1506" spans="1:5" ht="12.75">
      <c r="A1506" s="53"/>
      <c r="B1506" s="55"/>
      <c r="C1506" s="55"/>
      <c r="D1506" s="61"/>
      <c r="E1506" s="62"/>
    </row>
    <row r="1507" spans="1:5" ht="12.75">
      <c r="A1507" s="53"/>
      <c r="B1507" s="55"/>
      <c r="C1507" s="55"/>
      <c r="D1507" s="61"/>
      <c r="E1507" s="62"/>
    </row>
    <row r="1508" spans="1:5" ht="12.75">
      <c r="A1508" s="53"/>
      <c r="B1508" s="55"/>
      <c r="C1508" s="55"/>
      <c r="D1508" s="61"/>
      <c r="E1508" s="62"/>
    </row>
    <row r="1509" spans="1:5" ht="12.75">
      <c r="A1509" s="53"/>
      <c r="B1509" s="55"/>
      <c r="C1509" s="55"/>
      <c r="D1509" s="61"/>
      <c r="E1509" s="62"/>
    </row>
    <row r="1510" spans="1:5" ht="12.75">
      <c r="A1510" s="53"/>
      <c r="B1510" s="55"/>
      <c r="C1510" s="55"/>
      <c r="D1510" s="61"/>
      <c r="E1510" s="62"/>
    </row>
    <row r="1511" spans="1:5" ht="12.75">
      <c r="A1511" s="53"/>
      <c r="B1511" s="55"/>
      <c r="C1511" s="55"/>
      <c r="D1511" s="61"/>
      <c r="E1511" s="62"/>
    </row>
    <row r="1512" spans="1:5" ht="12.75">
      <c r="A1512" s="53"/>
      <c r="B1512" s="55"/>
      <c r="C1512" s="55"/>
      <c r="D1512" s="61"/>
      <c r="E1512" s="62"/>
    </row>
    <row r="1513" spans="1:5" ht="12.75">
      <c r="A1513" s="53"/>
      <c r="B1513" s="55"/>
      <c r="C1513" s="55"/>
      <c r="D1513" s="61"/>
      <c r="E1513" s="62"/>
    </row>
    <row r="1514" spans="1:5" ht="12.75">
      <c r="A1514" s="53"/>
      <c r="B1514" s="55"/>
      <c r="C1514" s="55"/>
      <c r="D1514" s="61"/>
      <c r="E1514" s="62"/>
    </row>
    <row r="1515" spans="1:5" ht="12.75">
      <c r="A1515" s="53"/>
      <c r="B1515" s="55"/>
      <c r="C1515" s="55"/>
      <c r="D1515" s="61"/>
      <c r="E1515" s="62"/>
    </row>
    <row r="1516" spans="1:5" ht="12.75">
      <c r="A1516" s="53"/>
      <c r="B1516" s="55"/>
      <c r="C1516" s="55"/>
      <c r="D1516" s="61"/>
      <c r="E1516" s="62"/>
    </row>
    <row r="1517" spans="1:5" ht="12.75">
      <c r="A1517" s="53"/>
      <c r="B1517" s="55"/>
      <c r="C1517" s="55"/>
      <c r="D1517" s="61"/>
      <c r="E1517" s="62"/>
    </row>
    <row r="1518" spans="1:5" ht="12.75">
      <c r="A1518" s="53"/>
      <c r="B1518" s="55"/>
      <c r="C1518" s="55"/>
      <c r="D1518" s="61"/>
      <c r="E1518" s="62"/>
    </row>
    <row r="1519" spans="1:5" ht="12.75">
      <c r="A1519" s="53"/>
      <c r="B1519" s="55"/>
      <c r="C1519" s="55"/>
      <c r="D1519" s="61"/>
      <c r="E1519" s="62"/>
    </row>
    <row r="1520" spans="1:5" ht="12.75">
      <c r="A1520" s="53"/>
      <c r="B1520" s="55"/>
      <c r="C1520" s="55"/>
      <c r="D1520" s="61"/>
      <c r="E1520" s="62"/>
    </row>
    <row r="1521" spans="1:5" ht="12.75">
      <c r="A1521" s="53"/>
      <c r="B1521" s="55"/>
      <c r="C1521" s="55"/>
      <c r="D1521" s="61"/>
      <c r="E1521" s="62"/>
    </row>
    <row r="1522" spans="1:5" ht="12.75">
      <c r="A1522" s="53"/>
      <c r="B1522" s="55"/>
      <c r="C1522" s="55"/>
      <c r="D1522" s="61"/>
      <c r="E1522" s="62"/>
    </row>
    <row r="1523" spans="1:5" ht="12.75">
      <c r="A1523" s="53"/>
      <c r="B1523" s="55"/>
      <c r="C1523" s="55"/>
      <c r="D1523" s="61"/>
      <c r="E1523" s="62"/>
    </row>
    <row r="1524" spans="1:5" ht="12.75">
      <c r="A1524" s="53"/>
      <c r="B1524" s="55"/>
      <c r="C1524" s="55"/>
      <c r="D1524" s="61"/>
      <c r="E1524" s="62"/>
    </row>
    <row r="1525" spans="1:5" ht="12.75">
      <c r="A1525" s="53"/>
      <c r="B1525" s="55"/>
      <c r="C1525" s="55"/>
      <c r="D1525" s="61"/>
      <c r="E1525" s="62"/>
    </row>
    <row r="1526" spans="1:5" ht="12.75">
      <c r="A1526" s="53"/>
      <c r="B1526" s="55"/>
      <c r="C1526" s="55"/>
      <c r="D1526" s="61"/>
      <c r="E1526" s="62"/>
    </row>
    <row r="1527" spans="1:5" ht="12.75">
      <c r="A1527" s="53"/>
      <c r="B1527" s="55"/>
      <c r="C1527" s="55"/>
      <c r="D1527" s="61"/>
      <c r="E1527" s="62"/>
    </row>
    <row r="1528" spans="1:5" ht="12.75">
      <c r="A1528" s="53"/>
      <c r="B1528" s="55"/>
      <c r="C1528" s="55"/>
      <c r="D1528" s="61"/>
      <c r="E1528" s="62"/>
    </row>
    <row r="1529" spans="1:5" ht="12.75">
      <c r="A1529" s="53"/>
      <c r="B1529" s="55"/>
      <c r="C1529" s="55"/>
      <c r="D1529" s="61"/>
      <c r="E1529" s="62"/>
    </row>
    <row r="1530" spans="1:5" ht="12.75">
      <c r="A1530" s="53"/>
      <c r="B1530" s="55"/>
      <c r="C1530" s="55"/>
      <c r="D1530" s="61"/>
      <c r="E1530" s="62"/>
    </row>
    <row r="1531" spans="1:5" ht="12.75">
      <c r="A1531" s="53"/>
      <c r="B1531" s="55"/>
      <c r="C1531" s="55"/>
      <c r="D1531" s="61"/>
      <c r="E1531" s="62"/>
    </row>
    <row r="1532" spans="1:5" ht="12.75">
      <c r="A1532" s="53"/>
      <c r="B1532" s="55"/>
      <c r="C1532" s="55"/>
      <c r="D1532" s="61"/>
      <c r="E1532" s="62"/>
    </row>
    <row r="1533" spans="1:5" ht="12.75">
      <c r="A1533" s="53"/>
      <c r="B1533" s="55"/>
      <c r="C1533" s="55"/>
      <c r="D1533" s="61"/>
      <c r="E1533" s="62"/>
    </row>
    <row r="1534" spans="1:5" ht="12.75">
      <c r="A1534" s="53"/>
      <c r="B1534" s="55"/>
      <c r="C1534" s="55"/>
      <c r="D1534" s="61"/>
      <c r="E1534" s="62"/>
    </row>
    <row r="1535" spans="1:5" ht="12.75">
      <c r="A1535" s="53"/>
      <c r="B1535" s="55"/>
      <c r="C1535" s="55"/>
      <c r="D1535" s="61"/>
      <c r="E1535" s="62"/>
    </row>
    <row r="1536" spans="1:5" ht="12.75">
      <c r="A1536" s="53"/>
      <c r="B1536" s="55"/>
      <c r="C1536" s="55"/>
      <c r="D1536" s="61"/>
      <c r="E1536" s="62"/>
    </row>
    <row r="1537" spans="1:5" ht="12.75">
      <c r="A1537" s="53"/>
      <c r="B1537" s="55"/>
      <c r="C1537" s="55"/>
      <c r="D1537" s="61"/>
      <c r="E1537" s="62"/>
    </row>
    <row r="1538" spans="1:5" ht="12.75">
      <c r="A1538" s="53"/>
      <c r="B1538" s="55"/>
      <c r="C1538" s="55"/>
      <c r="D1538" s="61"/>
      <c r="E1538" s="62"/>
    </row>
    <row r="1539" spans="1:5" ht="12.75">
      <c r="A1539" s="53"/>
      <c r="B1539" s="55"/>
      <c r="C1539" s="55"/>
      <c r="D1539" s="61"/>
      <c r="E1539" s="62"/>
    </row>
    <row r="1540" spans="1:5" ht="12.75">
      <c r="A1540" s="53"/>
      <c r="B1540" s="55"/>
      <c r="C1540" s="55"/>
      <c r="D1540" s="61"/>
      <c r="E1540" s="62"/>
    </row>
    <row r="1541" spans="1:5" ht="12.75">
      <c r="A1541" s="53"/>
      <c r="B1541" s="55"/>
      <c r="C1541" s="55"/>
      <c r="D1541" s="61"/>
      <c r="E1541" s="62"/>
    </row>
    <row r="1542" spans="1:5" ht="12.75">
      <c r="A1542" s="53"/>
      <c r="B1542" s="55"/>
      <c r="C1542" s="55"/>
      <c r="D1542" s="61"/>
      <c r="E1542" s="62"/>
    </row>
    <row r="1543" spans="1:5" ht="12.75">
      <c r="A1543" s="53"/>
      <c r="B1543" s="55"/>
      <c r="C1543" s="55"/>
      <c r="D1543" s="61"/>
      <c r="E1543" s="62"/>
    </row>
    <row r="1544" spans="1:5" ht="12.75">
      <c r="A1544" s="53"/>
      <c r="B1544" s="55"/>
      <c r="C1544" s="55"/>
      <c r="D1544" s="61"/>
      <c r="E1544" s="62"/>
    </row>
    <row r="1545" spans="1:5" ht="12.75">
      <c r="A1545" s="53"/>
      <c r="B1545" s="55"/>
      <c r="C1545" s="55"/>
      <c r="D1545" s="61"/>
      <c r="E1545" s="62"/>
    </row>
  </sheetData>
  <sheetProtection/>
  <mergeCells count="556">
    <mergeCell ref="A359:A362"/>
    <mergeCell ref="B359:B362"/>
    <mergeCell ref="C359:C362"/>
    <mergeCell ref="G359:G362"/>
    <mergeCell ref="C384:C387"/>
    <mergeCell ref="C380:C383"/>
    <mergeCell ref="G372:G375"/>
    <mergeCell ref="A363:A366"/>
    <mergeCell ref="B380:B383"/>
    <mergeCell ref="A384:A387"/>
    <mergeCell ref="G441:G444"/>
    <mergeCell ref="A400:G400"/>
    <mergeCell ref="C405:C408"/>
    <mergeCell ref="B405:B408"/>
    <mergeCell ref="C388:C391"/>
    <mergeCell ref="B384:B387"/>
    <mergeCell ref="G392:G395"/>
    <mergeCell ref="A437:A440"/>
    <mergeCell ref="B437:B440"/>
    <mergeCell ref="C437:C440"/>
    <mergeCell ref="A445:A448"/>
    <mergeCell ref="B445:B448"/>
    <mergeCell ref="C445:C448"/>
    <mergeCell ref="A441:A444"/>
    <mergeCell ref="B441:B444"/>
    <mergeCell ref="C441:C444"/>
    <mergeCell ref="A550:A553"/>
    <mergeCell ref="B550:B553"/>
    <mergeCell ref="A449:A452"/>
    <mergeCell ref="B449:B452"/>
    <mergeCell ref="C449:C452"/>
    <mergeCell ref="G449:G452"/>
    <mergeCell ref="A542:A545"/>
    <mergeCell ref="B542:B545"/>
    <mergeCell ref="C542:C545"/>
    <mergeCell ref="A554:A557"/>
    <mergeCell ref="B554:B557"/>
    <mergeCell ref="C550:C553"/>
    <mergeCell ref="C554:C557"/>
    <mergeCell ref="A546:A549"/>
    <mergeCell ref="B546:B549"/>
    <mergeCell ref="C546:C549"/>
    <mergeCell ref="A534:A537"/>
    <mergeCell ref="B534:B537"/>
    <mergeCell ref="C534:C537"/>
    <mergeCell ref="A538:A541"/>
    <mergeCell ref="B538:B541"/>
    <mergeCell ref="C538:C541"/>
    <mergeCell ref="C514:C517"/>
    <mergeCell ref="C518:C521"/>
    <mergeCell ref="A522:A525"/>
    <mergeCell ref="B522:B525"/>
    <mergeCell ref="C522:C525"/>
    <mergeCell ref="A530:A533"/>
    <mergeCell ref="B530:B533"/>
    <mergeCell ref="C530:C533"/>
    <mergeCell ref="C502:C505"/>
    <mergeCell ref="C506:C509"/>
    <mergeCell ref="A494:A497"/>
    <mergeCell ref="B494:B497"/>
    <mergeCell ref="A498:A501"/>
    <mergeCell ref="A526:A529"/>
    <mergeCell ref="B526:B529"/>
    <mergeCell ref="C526:C529"/>
    <mergeCell ref="A518:A521"/>
    <mergeCell ref="B518:B521"/>
    <mergeCell ref="A490:A493"/>
    <mergeCell ref="B490:B493"/>
    <mergeCell ref="A482:A485"/>
    <mergeCell ref="C482:C485"/>
    <mergeCell ref="A388:A391"/>
    <mergeCell ref="A506:A509"/>
    <mergeCell ref="B506:B509"/>
    <mergeCell ref="C490:C493"/>
    <mergeCell ref="C494:C497"/>
    <mergeCell ref="C498:C501"/>
    <mergeCell ref="G144:G147"/>
    <mergeCell ref="A173:A176"/>
    <mergeCell ref="C149:C152"/>
    <mergeCell ref="B214:B217"/>
    <mergeCell ref="B312:B315"/>
    <mergeCell ref="C312:C315"/>
    <mergeCell ref="A182:A185"/>
    <mergeCell ref="B161:B164"/>
    <mergeCell ref="C161:C164"/>
    <mergeCell ref="A161:A164"/>
    <mergeCell ref="B157:B160"/>
    <mergeCell ref="C157:C160"/>
    <mergeCell ref="G157:G160"/>
    <mergeCell ref="A149:A152"/>
    <mergeCell ref="C108:C111"/>
    <mergeCell ref="A157:A160"/>
    <mergeCell ref="A128:A131"/>
    <mergeCell ref="B128:B131"/>
    <mergeCell ref="B132:B135"/>
    <mergeCell ref="C120:C123"/>
    <mergeCell ref="A165:A168"/>
    <mergeCell ref="B165:B168"/>
    <mergeCell ref="C165:C168"/>
    <mergeCell ref="G437:G440"/>
    <mergeCell ref="C214:C217"/>
    <mergeCell ref="G214:G217"/>
    <mergeCell ref="A226:A229"/>
    <mergeCell ref="B226:B229"/>
    <mergeCell ref="G226:G229"/>
    <mergeCell ref="B182:B185"/>
    <mergeCell ref="A329:A332"/>
    <mergeCell ref="B329:B332"/>
    <mergeCell ref="A320:A323"/>
    <mergeCell ref="A328:G328"/>
    <mergeCell ref="G324:G327"/>
    <mergeCell ref="C182:C185"/>
    <mergeCell ref="B186:B189"/>
    <mergeCell ref="C316:C319"/>
    <mergeCell ref="B347:B350"/>
    <mergeCell ref="B351:B354"/>
    <mergeCell ref="C347:C350"/>
    <mergeCell ref="B218:B221"/>
    <mergeCell ref="B194:B197"/>
    <mergeCell ref="C194:C197"/>
    <mergeCell ref="B316:B319"/>
    <mergeCell ref="B333:B336"/>
    <mergeCell ref="C226:C229"/>
    <mergeCell ref="C579:C582"/>
    <mergeCell ref="B421:B424"/>
    <mergeCell ref="A575:A578"/>
    <mergeCell ref="B575:B578"/>
    <mergeCell ref="C575:C578"/>
    <mergeCell ref="A470:A473"/>
    <mergeCell ref="A510:A513"/>
    <mergeCell ref="B510:B513"/>
    <mergeCell ref="A558:A561"/>
    <mergeCell ref="G230:G233"/>
    <mergeCell ref="G562:G565"/>
    <mergeCell ref="C461:C464"/>
    <mergeCell ref="C470:C473"/>
    <mergeCell ref="C409:C412"/>
    <mergeCell ref="C457:C460"/>
    <mergeCell ref="A238:G238"/>
    <mergeCell ref="C329:C332"/>
    <mergeCell ref="A337:A340"/>
    <mergeCell ref="A316:A319"/>
    <mergeCell ref="G478:G481"/>
    <mergeCell ref="A478:A481"/>
    <mergeCell ref="B478:B481"/>
    <mergeCell ref="B498:B501"/>
    <mergeCell ref="A502:A505"/>
    <mergeCell ref="B502:B505"/>
    <mergeCell ref="B482:B485"/>
    <mergeCell ref="A486:A489"/>
    <mergeCell ref="B486:B489"/>
    <mergeCell ref="C486:C489"/>
    <mergeCell ref="A474:A477"/>
    <mergeCell ref="C474:C477"/>
    <mergeCell ref="A466:A469"/>
    <mergeCell ref="A461:A464"/>
    <mergeCell ref="B367:B370"/>
    <mergeCell ref="C343:C346"/>
    <mergeCell ref="B388:B391"/>
    <mergeCell ref="C466:C469"/>
    <mergeCell ref="B470:B473"/>
    <mergeCell ref="B461:B464"/>
    <mergeCell ref="A453:A456"/>
    <mergeCell ref="B453:B456"/>
    <mergeCell ref="C453:C456"/>
    <mergeCell ref="A372:A375"/>
    <mergeCell ref="A308:A311"/>
    <mergeCell ref="C206:C209"/>
    <mergeCell ref="A409:A412"/>
    <mergeCell ref="B409:B412"/>
    <mergeCell ref="B363:B366"/>
    <mergeCell ref="C376:C379"/>
    <mergeCell ref="A186:A189"/>
    <mergeCell ref="C186:C189"/>
    <mergeCell ref="B210:B213"/>
    <mergeCell ref="B149:B152"/>
    <mergeCell ref="A371:G371"/>
    <mergeCell ref="A405:A408"/>
    <mergeCell ref="A396:A399"/>
    <mergeCell ref="C169:C172"/>
    <mergeCell ref="A153:A156"/>
    <mergeCell ref="B153:B156"/>
    <mergeCell ref="G457:G460"/>
    <mergeCell ref="G433:G436"/>
    <mergeCell ref="C433:C436"/>
    <mergeCell ref="A457:A460"/>
    <mergeCell ref="B457:B460"/>
    <mergeCell ref="G429:G432"/>
    <mergeCell ref="B429:B432"/>
    <mergeCell ref="G453:G456"/>
    <mergeCell ref="A433:A436"/>
    <mergeCell ref="B433:B436"/>
    <mergeCell ref="B401:B404"/>
    <mergeCell ref="C401:C404"/>
    <mergeCell ref="A401:A404"/>
    <mergeCell ref="G405:G408"/>
    <mergeCell ref="G343:G346"/>
    <mergeCell ref="B376:B379"/>
    <mergeCell ref="A376:A379"/>
    <mergeCell ref="B372:B375"/>
    <mergeCell ref="A367:A370"/>
    <mergeCell ref="A347:A350"/>
    <mergeCell ref="A214:A217"/>
    <mergeCell ref="B303:B306"/>
    <mergeCell ref="A243:A246"/>
    <mergeCell ref="G234:G237"/>
    <mergeCell ref="A234:A237"/>
    <mergeCell ref="G571:G574"/>
    <mergeCell ref="A429:A432"/>
    <mergeCell ref="B308:B311"/>
    <mergeCell ref="A421:A424"/>
    <mergeCell ref="C421:C424"/>
    <mergeCell ref="G320:G323"/>
    <mergeCell ref="G295:G298"/>
    <mergeCell ref="C303:C306"/>
    <mergeCell ref="C295:C298"/>
    <mergeCell ref="C351:C354"/>
    <mergeCell ref="A312:A315"/>
    <mergeCell ref="A324:A327"/>
    <mergeCell ref="B324:B327"/>
    <mergeCell ref="C324:C327"/>
    <mergeCell ref="C333:C336"/>
    <mergeCell ref="A194:A197"/>
    <mergeCell ref="A307:G307"/>
    <mergeCell ref="A295:A298"/>
    <mergeCell ref="B295:B298"/>
    <mergeCell ref="A202:A205"/>
    <mergeCell ref="B202:B205"/>
    <mergeCell ref="C202:C205"/>
    <mergeCell ref="A206:A209"/>
    <mergeCell ref="C210:C213"/>
    <mergeCell ref="B206:B209"/>
    <mergeCell ref="A87:A90"/>
    <mergeCell ref="B87:B90"/>
    <mergeCell ref="C96:C99"/>
    <mergeCell ref="A95:G95"/>
    <mergeCell ref="A100:A103"/>
    <mergeCell ref="A190:A193"/>
    <mergeCell ref="B190:B193"/>
    <mergeCell ref="C190:C193"/>
    <mergeCell ref="A108:A111"/>
    <mergeCell ref="B169:B172"/>
    <mergeCell ref="B96:B99"/>
    <mergeCell ref="G96:G99"/>
    <mergeCell ref="G100:G103"/>
    <mergeCell ref="B104:B107"/>
    <mergeCell ref="C116:C119"/>
    <mergeCell ref="A112:A115"/>
    <mergeCell ref="B116:B119"/>
    <mergeCell ref="C104:C107"/>
    <mergeCell ref="G169:G172"/>
    <mergeCell ref="F148:G148"/>
    <mergeCell ref="C87:C90"/>
    <mergeCell ref="A91:A94"/>
    <mergeCell ref="B91:B94"/>
    <mergeCell ref="C91:C94"/>
    <mergeCell ref="C100:C103"/>
    <mergeCell ref="B112:B115"/>
    <mergeCell ref="C112:C115"/>
    <mergeCell ref="A116:A119"/>
    <mergeCell ref="A198:A201"/>
    <mergeCell ref="B198:B201"/>
    <mergeCell ref="C198:C201"/>
    <mergeCell ref="C11:C14"/>
    <mergeCell ref="C15:C18"/>
    <mergeCell ref="C51:C54"/>
    <mergeCell ref="B173:B176"/>
    <mergeCell ref="C173:C176"/>
    <mergeCell ref="B124:B127"/>
    <mergeCell ref="C153:C156"/>
    <mergeCell ref="G11:G14"/>
    <mergeCell ref="B11:B14"/>
    <mergeCell ref="A11:A14"/>
    <mergeCell ref="G51:G54"/>
    <mergeCell ref="C47:C50"/>
    <mergeCell ref="A47:A50"/>
    <mergeCell ref="G23:G26"/>
    <mergeCell ref="A15:A18"/>
    <mergeCell ref="B15:B18"/>
    <mergeCell ref="A51:A54"/>
    <mergeCell ref="A2:G2"/>
    <mergeCell ref="A3:G3"/>
    <mergeCell ref="A4:G4"/>
    <mergeCell ref="D5:D7"/>
    <mergeCell ref="B5:B7"/>
    <mergeCell ref="G5:G7"/>
    <mergeCell ref="A9:G9"/>
    <mergeCell ref="A10:G10"/>
    <mergeCell ref="F5:F7"/>
    <mergeCell ref="C5:C7"/>
    <mergeCell ref="A5:A7"/>
    <mergeCell ref="E5:E7"/>
    <mergeCell ref="G165:G168"/>
    <mergeCell ref="C124:C127"/>
    <mergeCell ref="G108:G111"/>
    <mergeCell ref="G112:G115"/>
    <mergeCell ref="G124:G127"/>
    <mergeCell ref="C144:C147"/>
    <mergeCell ref="A148:E148"/>
    <mergeCell ref="A132:A135"/>
    <mergeCell ref="C128:C131"/>
    <mergeCell ref="B108:B111"/>
    <mergeCell ref="G87:G90"/>
    <mergeCell ref="G104:G107"/>
    <mergeCell ref="G182:G185"/>
    <mergeCell ref="G128:G131"/>
    <mergeCell ref="G132:G135"/>
    <mergeCell ref="G91:G94"/>
    <mergeCell ref="G149:G152"/>
    <mergeCell ref="G116:G119"/>
    <mergeCell ref="G161:G164"/>
    <mergeCell ref="G153:G156"/>
    <mergeCell ref="G198:G201"/>
    <mergeCell ref="G202:G205"/>
    <mergeCell ref="G173:G176"/>
    <mergeCell ref="A177:G177"/>
    <mergeCell ref="A178:A181"/>
    <mergeCell ref="B178:B181"/>
    <mergeCell ref="G178:G181"/>
    <mergeCell ref="C178:C181"/>
    <mergeCell ref="G190:G193"/>
    <mergeCell ref="G194:G197"/>
    <mergeCell ref="G206:G209"/>
    <mergeCell ref="G210:G213"/>
    <mergeCell ref="G299:G302"/>
    <mergeCell ref="G303:G306"/>
    <mergeCell ref="A299:A302"/>
    <mergeCell ref="B299:B302"/>
    <mergeCell ref="C299:C302"/>
    <mergeCell ref="A303:A306"/>
    <mergeCell ref="A210:A213"/>
    <mergeCell ref="C222:C225"/>
    <mergeCell ref="C392:C395"/>
    <mergeCell ref="A380:A383"/>
    <mergeCell ref="G461:G464"/>
    <mergeCell ref="C429:C432"/>
    <mergeCell ref="G425:G428"/>
    <mergeCell ref="C425:C428"/>
    <mergeCell ref="B413:B416"/>
    <mergeCell ref="G421:G424"/>
    <mergeCell ref="G409:G412"/>
    <mergeCell ref="A392:A395"/>
    <mergeCell ref="C372:C375"/>
    <mergeCell ref="G329:G332"/>
    <mergeCell ref="G376:G379"/>
    <mergeCell ref="G363:G366"/>
    <mergeCell ref="A341:G341"/>
    <mergeCell ref="A342:G342"/>
    <mergeCell ref="A343:A346"/>
    <mergeCell ref="B343:B346"/>
    <mergeCell ref="A351:A354"/>
    <mergeCell ref="A333:A336"/>
    <mergeCell ref="C510:C513"/>
    <mergeCell ref="B474:B477"/>
    <mergeCell ref="C571:C574"/>
    <mergeCell ref="B417:B420"/>
    <mergeCell ref="B392:B395"/>
    <mergeCell ref="G401:G404"/>
    <mergeCell ref="G417:G420"/>
    <mergeCell ref="B396:B399"/>
    <mergeCell ref="C396:C399"/>
    <mergeCell ref="C562:C565"/>
    <mergeCell ref="B579:B582"/>
    <mergeCell ref="A567:A570"/>
    <mergeCell ref="A571:A574"/>
    <mergeCell ref="B571:B574"/>
    <mergeCell ref="B558:B561"/>
    <mergeCell ref="A562:A565"/>
    <mergeCell ref="A566:G566"/>
    <mergeCell ref="G575:G578"/>
    <mergeCell ref="G558:G561"/>
    <mergeCell ref="G579:G582"/>
    <mergeCell ref="A611:C614"/>
    <mergeCell ref="B562:B565"/>
    <mergeCell ref="A465:G465"/>
    <mergeCell ref="C558:C561"/>
    <mergeCell ref="B466:B469"/>
    <mergeCell ref="G474:G477"/>
    <mergeCell ref="G470:G473"/>
    <mergeCell ref="G466:G469"/>
    <mergeCell ref="A514:A517"/>
    <mergeCell ref="B514:B517"/>
    <mergeCell ref="A615:C615"/>
    <mergeCell ref="G567:G570"/>
    <mergeCell ref="G607:G610"/>
    <mergeCell ref="C607:C610"/>
    <mergeCell ref="B567:B570"/>
    <mergeCell ref="C567:C570"/>
    <mergeCell ref="G611:G615"/>
    <mergeCell ref="A591:A594"/>
    <mergeCell ref="B591:B594"/>
    <mergeCell ref="C591:C594"/>
    <mergeCell ref="G308:G311"/>
    <mergeCell ref="C413:C416"/>
    <mergeCell ref="G413:G416"/>
    <mergeCell ref="B425:B428"/>
    <mergeCell ref="A425:A428"/>
    <mergeCell ref="C337:C340"/>
    <mergeCell ref="G396:G399"/>
    <mergeCell ref="G337:G340"/>
    <mergeCell ref="G367:G370"/>
    <mergeCell ref="C363:C366"/>
    <mergeCell ref="A607:A610"/>
    <mergeCell ref="C308:C311"/>
    <mergeCell ref="C320:C323"/>
    <mergeCell ref="C367:C370"/>
    <mergeCell ref="B607:B610"/>
    <mergeCell ref="C478:C481"/>
    <mergeCell ref="A579:A582"/>
    <mergeCell ref="B337:B340"/>
    <mergeCell ref="B320:B323"/>
    <mergeCell ref="C599:C602"/>
    <mergeCell ref="A55:A58"/>
    <mergeCell ref="B51:B54"/>
    <mergeCell ref="A23:A26"/>
    <mergeCell ref="A144:A147"/>
    <mergeCell ref="B144:B147"/>
    <mergeCell ref="B55:B58"/>
    <mergeCell ref="A59:A62"/>
    <mergeCell ref="B59:B62"/>
    <mergeCell ref="A124:A127"/>
    <mergeCell ref="A96:A99"/>
    <mergeCell ref="B19:B22"/>
    <mergeCell ref="A19:A22"/>
    <mergeCell ref="B47:B50"/>
    <mergeCell ref="B23:B26"/>
    <mergeCell ref="A35:A38"/>
    <mergeCell ref="A104:A107"/>
    <mergeCell ref="A31:A34"/>
    <mergeCell ref="B31:B34"/>
    <mergeCell ref="A63:A66"/>
    <mergeCell ref="B63:B66"/>
    <mergeCell ref="G120:G123"/>
    <mergeCell ref="C417:C420"/>
    <mergeCell ref="A417:A420"/>
    <mergeCell ref="A413:A416"/>
    <mergeCell ref="G15:G18"/>
    <mergeCell ref="A27:A30"/>
    <mergeCell ref="B27:B30"/>
    <mergeCell ref="C27:C30"/>
    <mergeCell ref="G27:G30"/>
    <mergeCell ref="A230:A233"/>
    <mergeCell ref="C31:C34"/>
    <mergeCell ref="G31:G34"/>
    <mergeCell ref="G19:G22"/>
    <mergeCell ref="G35:G38"/>
    <mergeCell ref="C23:C26"/>
    <mergeCell ref="C19:C22"/>
    <mergeCell ref="C35:C38"/>
    <mergeCell ref="A39:A42"/>
    <mergeCell ref="A43:A46"/>
    <mergeCell ref="B39:B42"/>
    <mergeCell ref="B43:B46"/>
    <mergeCell ref="C39:C42"/>
    <mergeCell ref="C43:C46"/>
    <mergeCell ref="B79:B82"/>
    <mergeCell ref="C67:C70"/>
    <mergeCell ref="C71:C74"/>
    <mergeCell ref="G39:G42"/>
    <mergeCell ref="G43:G46"/>
    <mergeCell ref="B35:B38"/>
    <mergeCell ref="C55:C58"/>
    <mergeCell ref="C59:C62"/>
    <mergeCell ref="G47:G50"/>
    <mergeCell ref="C63:C66"/>
    <mergeCell ref="A67:A70"/>
    <mergeCell ref="B67:B70"/>
    <mergeCell ref="A71:A74"/>
    <mergeCell ref="B71:B74"/>
    <mergeCell ref="A75:A78"/>
    <mergeCell ref="B75:B78"/>
    <mergeCell ref="C75:C78"/>
    <mergeCell ref="C79:C82"/>
    <mergeCell ref="A83:A86"/>
    <mergeCell ref="B83:B86"/>
    <mergeCell ref="C83:C86"/>
    <mergeCell ref="A136:A139"/>
    <mergeCell ref="B136:B139"/>
    <mergeCell ref="B120:B123"/>
    <mergeCell ref="B100:B103"/>
    <mergeCell ref="A79:A82"/>
    <mergeCell ref="C136:C139"/>
    <mergeCell ref="C140:C143"/>
    <mergeCell ref="A120:A123"/>
    <mergeCell ref="A239:A242"/>
    <mergeCell ref="B239:B242"/>
    <mergeCell ref="C239:C242"/>
    <mergeCell ref="C132:C135"/>
    <mergeCell ref="B230:B233"/>
    <mergeCell ref="C230:C233"/>
    <mergeCell ref="A169:A172"/>
    <mergeCell ref="B234:B237"/>
    <mergeCell ref="C234:C237"/>
    <mergeCell ref="C247:C250"/>
    <mergeCell ref="C251:C254"/>
    <mergeCell ref="A140:A143"/>
    <mergeCell ref="B140:B143"/>
    <mergeCell ref="A222:A225"/>
    <mergeCell ref="B222:B225"/>
    <mergeCell ref="A218:A221"/>
    <mergeCell ref="C218:C221"/>
    <mergeCell ref="C259:C262"/>
    <mergeCell ref="C243:C246"/>
    <mergeCell ref="A247:A250"/>
    <mergeCell ref="B247:B250"/>
    <mergeCell ref="A251:A254"/>
    <mergeCell ref="B251:B254"/>
    <mergeCell ref="B243:B246"/>
    <mergeCell ref="A255:A258"/>
    <mergeCell ref="B255:B258"/>
    <mergeCell ref="C255:C258"/>
    <mergeCell ref="B263:B266"/>
    <mergeCell ref="A267:A270"/>
    <mergeCell ref="B267:B270"/>
    <mergeCell ref="A271:A274"/>
    <mergeCell ref="B271:B274"/>
    <mergeCell ref="A259:A262"/>
    <mergeCell ref="B259:B262"/>
    <mergeCell ref="C263:C266"/>
    <mergeCell ref="C267:C270"/>
    <mergeCell ref="C271:C274"/>
    <mergeCell ref="A275:A278"/>
    <mergeCell ref="A279:A282"/>
    <mergeCell ref="B275:B278"/>
    <mergeCell ref="B279:B282"/>
    <mergeCell ref="C275:C278"/>
    <mergeCell ref="C279:C282"/>
    <mergeCell ref="A263:A266"/>
    <mergeCell ref="C595:C598"/>
    <mergeCell ref="C603:C606"/>
    <mergeCell ref="A595:A598"/>
    <mergeCell ref="B595:B598"/>
    <mergeCell ref="A599:A602"/>
    <mergeCell ref="B599:B602"/>
    <mergeCell ref="A603:A606"/>
    <mergeCell ref="B603:B606"/>
    <mergeCell ref="C583:C586"/>
    <mergeCell ref="A291:A294"/>
    <mergeCell ref="B291:B294"/>
    <mergeCell ref="C291:C294"/>
    <mergeCell ref="B283:B286"/>
    <mergeCell ref="C587:C590"/>
    <mergeCell ref="A583:A586"/>
    <mergeCell ref="B583:B586"/>
    <mergeCell ref="A587:A590"/>
    <mergeCell ref="B587:B590"/>
    <mergeCell ref="G445:G448"/>
    <mergeCell ref="A283:A286"/>
    <mergeCell ref="A355:A358"/>
    <mergeCell ref="B355:B358"/>
    <mergeCell ref="C355:C358"/>
    <mergeCell ref="G355:G358"/>
    <mergeCell ref="C283:C286"/>
    <mergeCell ref="A287:A290"/>
    <mergeCell ref="B287:B290"/>
    <mergeCell ref="C287:C290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4.25390625" style="0" customWidth="1"/>
  </cols>
  <sheetData>
    <row r="1" spans="1:4" ht="12.75">
      <c r="A1" s="18" t="s">
        <v>51</v>
      </c>
      <c r="B1" s="18" t="s">
        <v>76</v>
      </c>
      <c r="C1" s="18" t="s">
        <v>77</v>
      </c>
      <c r="D1" s="18" t="s">
        <v>415</v>
      </c>
    </row>
    <row r="2" ht="12" customHeight="1">
      <c r="A2" s="3" t="s">
        <v>52</v>
      </c>
    </row>
    <row r="3" ht="12.75">
      <c r="A3" t="s">
        <v>80</v>
      </c>
    </row>
    <row r="4" ht="12.75">
      <c r="A4" t="s">
        <v>69</v>
      </c>
    </row>
    <row r="5" ht="12.75">
      <c r="A5" s="3" t="s">
        <v>54</v>
      </c>
    </row>
    <row r="6" spans="1:4" s="3" customFormat="1" ht="12.75">
      <c r="A6" s="3" t="s">
        <v>83</v>
      </c>
      <c r="B6" s="4">
        <f>SUM(B3:B4)</f>
        <v>0</v>
      </c>
      <c r="C6" s="4">
        <f>SUM(C3:C4)</f>
        <v>0</v>
      </c>
      <c r="D6" s="4"/>
    </row>
    <row r="7" ht="12.75">
      <c r="A7" s="3" t="s">
        <v>53</v>
      </c>
    </row>
    <row r="8" spans="1:4" ht="12.75">
      <c r="A8" s="4" t="s">
        <v>74</v>
      </c>
      <c r="B8">
        <v>155.74869</v>
      </c>
      <c r="C8">
        <v>29</v>
      </c>
      <c r="D8">
        <v>20</v>
      </c>
    </row>
    <row r="9" spans="1:3" ht="12.75">
      <c r="A9" s="4" t="s">
        <v>81</v>
      </c>
      <c r="B9">
        <v>47.92</v>
      </c>
      <c r="C9">
        <v>8</v>
      </c>
    </row>
    <row r="10" spans="1:3" ht="12.75">
      <c r="A10" s="3" t="s">
        <v>56</v>
      </c>
      <c r="B10">
        <v>299.7936</v>
      </c>
      <c r="C10">
        <v>26</v>
      </c>
    </row>
    <row r="11" spans="1:4" s="3" customFormat="1" ht="12.75">
      <c r="A11" s="3" t="s">
        <v>83</v>
      </c>
      <c r="B11" s="66">
        <f>SUM(B8:B10)</f>
        <v>503.46229000000005</v>
      </c>
      <c r="C11" s="66">
        <f>SUM(C8:C10)</f>
        <v>63</v>
      </c>
      <c r="D11" s="66">
        <f>SUM(D8:D10)</f>
        <v>20</v>
      </c>
    </row>
    <row r="12" ht="12.75">
      <c r="A12" s="3" t="s">
        <v>55</v>
      </c>
    </row>
    <row r="13" spans="1:3" ht="12.75">
      <c r="A13" s="4" t="s">
        <v>84</v>
      </c>
      <c r="B13">
        <v>354.762</v>
      </c>
      <c r="C13">
        <v>27</v>
      </c>
    </row>
    <row r="14" ht="12.75">
      <c r="A14" s="4" t="s">
        <v>85</v>
      </c>
    </row>
    <row r="15" ht="12.75">
      <c r="A15" s="4" t="s">
        <v>86</v>
      </c>
    </row>
    <row r="16" ht="12.75">
      <c r="A16" s="4" t="s">
        <v>87</v>
      </c>
    </row>
    <row r="17" spans="1:3" ht="12.75">
      <c r="A17" s="4" t="s">
        <v>88</v>
      </c>
      <c r="B17">
        <v>249.75</v>
      </c>
      <c r="C17">
        <v>25</v>
      </c>
    </row>
    <row r="18" spans="1:4" ht="12.75">
      <c r="A18" s="3" t="s">
        <v>83</v>
      </c>
      <c r="B18" s="66">
        <f>SUM(B13:B17)</f>
        <v>604.512</v>
      </c>
      <c r="C18" s="66">
        <f>SUM(C13:C17)</f>
        <v>52</v>
      </c>
      <c r="D18" s="18"/>
    </row>
    <row r="19" spans="1:4" ht="12.75">
      <c r="A19" s="3" t="s">
        <v>48</v>
      </c>
      <c r="B19" s="3">
        <f>B6+B18+B11</f>
        <v>1107.97429</v>
      </c>
      <c r="C19" s="3">
        <f>C6+C18+C11</f>
        <v>115</v>
      </c>
      <c r="D19" s="3">
        <f>D6+D18+D11</f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0.625" style="0" customWidth="1"/>
    <col min="2" max="2" width="10.625" style="0" bestFit="1" customWidth="1"/>
  </cols>
  <sheetData>
    <row r="1" spans="1:4" ht="12.75">
      <c r="A1" s="18" t="s">
        <v>47</v>
      </c>
      <c r="B1" s="18"/>
      <c r="C1" s="18"/>
      <c r="D1" s="18"/>
    </row>
    <row r="2" ht="12.75">
      <c r="A2" s="3" t="s">
        <v>63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s="3" t="s">
        <v>52</v>
      </c>
    </row>
    <row r="7" ht="12.75">
      <c r="A7" t="s">
        <v>68</v>
      </c>
    </row>
    <row r="8" ht="12.75">
      <c r="A8" t="s">
        <v>69</v>
      </c>
    </row>
    <row r="9" ht="12.75">
      <c r="A9" s="3" t="s">
        <v>53</v>
      </c>
    </row>
    <row r="10" ht="12.75">
      <c r="A10" s="4" t="s">
        <v>70</v>
      </c>
    </row>
    <row r="11" spans="1:2" ht="12.75">
      <c r="A11" s="4" t="s">
        <v>71</v>
      </c>
      <c r="B11">
        <v>30</v>
      </c>
    </row>
    <row r="12" ht="12.75">
      <c r="A12" s="4" t="s">
        <v>72</v>
      </c>
    </row>
    <row r="13" spans="1:2" ht="12.75">
      <c r="A13" s="4" t="s">
        <v>423</v>
      </c>
      <c r="B13">
        <v>135</v>
      </c>
    </row>
    <row r="14" spans="1:2" ht="12.75">
      <c r="A14" s="4" t="s">
        <v>73</v>
      </c>
      <c r="B14">
        <v>16</v>
      </c>
    </row>
    <row r="15" spans="1:2" ht="12.75">
      <c r="A15" s="4" t="s">
        <v>432</v>
      </c>
      <c r="B15">
        <v>128.4</v>
      </c>
    </row>
    <row r="16" spans="1:2" ht="12.75">
      <c r="A16" s="4" t="s">
        <v>434</v>
      </c>
      <c r="B16">
        <v>16.2</v>
      </c>
    </row>
    <row r="17" ht="12.75">
      <c r="A17" s="4" t="s">
        <v>75</v>
      </c>
    </row>
    <row r="18" spans="1:2" ht="12.75">
      <c r="A18" s="4" t="s">
        <v>78</v>
      </c>
      <c r="B18">
        <v>26</v>
      </c>
    </row>
    <row r="19" spans="1:2" ht="12.75">
      <c r="A19" s="4" t="s">
        <v>433</v>
      </c>
      <c r="B19">
        <v>1406.4</v>
      </c>
    </row>
    <row r="20" ht="12.75">
      <c r="A20" s="4" t="s">
        <v>82</v>
      </c>
    </row>
    <row r="21" ht="12.75">
      <c r="A21" s="3" t="s">
        <v>55</v>
      </c>
    </row>
    <row r="22" spans="1:2" ht="12.75">
      <c r="A22" s="4" t="s">
        <v>64</v>
      </c>
      <c r="B22">
        <v>99.993</v>
      </c>
    </row>
    <row r="23" spans="1:2" ht="12.75">
      <c r="A23" s="4" t="s">
        <v>87</v>
      </c>
      <c r="B23">
        <v>30</v>
      </c>
    </row>
    <row r="24" spans="1:2" ht="12.75">
      <c r="A24" s="4" t="s">
        <v>430</v>
      </c>
      <c r="B24">
        <v>37.288</v>
      </c>
    </row>
    <row r="25" spans="1:2" ht="12.75">
      <c r="A25" s="4" t="s">
        <v>86</v>
      </c>
      <c r="B25">
        <v>320.749</v>
      </c>
    </row>
    <row r="26" spans="1:2" ht="12.75">
      <c r="A26" s="4" t="s">
        <v>431</v>
      </c>
      <c r="B26" s="17">
        <v>18</v>
      </c>
    </row>
    <row r="27" spans="1:2" ht="12.75">
      <c r="A27" s="3" t="s">
        <v>79</v>
      </c>
      <c r="B27">
        <v>122.6</v>
      </c>
    </row>
    <row r="28" spans="1:4" ht="12.75">
      <c r="A28" s="3" t="s">
        <v>48</v>
      </c>
      <c r="B28" s="19">
        <f>SUM(B3:B27)</f>
        <v>2386.6299999999997</v>
      </c>
      <c r="C28" s="3"/>
      <c r="D28" s="3"/>
    </row>
    <row r="29" ht="12.75">
      <c r="B29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0"/>
  <sheetViews>
    <sheetView zoomScalePageLayoutView="0" workbookViewId="0" topLeftCell="A1">
      <selection activeCell="A1" sqref="A1:B10"/>
    </sheetView>
  </sheetViews>
  <sheetFormatPr defaultColWidth="9.00390625" defaultRowHeight="12.75"/>
  <cols>
    <col min="1" max="1" width="24.875" style="0" customWidth="1"/>
  </cols>
  <sheetData>
    <row r="2" ht="12.75">
      <c r="A2" s="3"/>
    </row>
    <row r="5" ht="12.75">
      <c r="A5" s="3"/>
    </row>
    <row r="6" ht="12.75">
      <c r="A6" s="3"/>
    </row>
    <row r="10" ht="12.75">
      <c r="A10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:B17"/>
    </sheetView>
  </sheetViews>
  <sheetFormatPr defaultColWidth="9.00390625" defaultRowHeight="12.75"/>
  <cols>
    <col min="1" max="1" width="40.625" style="0" customWidth="1"/>
  </cols>
  <sheetData>
    <row r="1" ht="12.75">
      <c r="A1" s="3"/>
    </row>
    <row r="2" ht="12.75">
      <c r="A2" s="3"/>
    </row>
    <row r="4" ht="12.75">
      <c r="A4" s="3"/>
    </row>
    <row r="7" ht="12.75">
      <c r="A7" s="3"/>
    </row>
    <row r="9" ht="12.75">
      <c r="A9" s="3"/>
    </row>
    <row r="10" ht="12.75">
      <c r="A10" s="3"/>
    </row>
    <row r="11" ht="12.75">
      <c r="A11" s="3"/>
    </row>
    <row r="14" ht="12.75">
      <c r="A1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12.25390625" style="0" customWidth="1"/>
    <col min="6" max="6" width="10.75390625" style="0" bestFit="1" customWidth="1"/>
    <col min="7" max="7" width="13.125" style="0" bestFit="1" customWidth="1"/>
    <col min="8" max="8" width="15.00390625" style="0" bestFit="1" customWidth="1"/>
    <col min="9" max="9" width="6.125" style="0" customWidth="1"/>
  </cols>
  <sheetData>
    <row r="1" spans="1:9" ht="32.25" thickBot="1">
      <c r="A1" s="20"/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6" t="s">
        <v>89</v>
      </c>
      <c r="H1" s="29" t="s">
        <v>96</v>
      </c>
      <c r="I1" s="29" t="s">
        <v>95</v>
      </c>
    </row>
    <row r="2" spans="1:9" ht="48" thickBot="1">
      <c r="A2" s="22" t="s">
        <v>90</v>
      </c>
      <c r="B2" s="23">
        <v>24</v>
      </c>
      <c r="C2" s="23">
        <v>13</v>
      </c>
      <c r="D2" s="23">
        <v>42</v>
      </c>
      <c r="E2" s="23">
        <v>29</v>
      </c>
      <c r="F2" s="23">
        <v>35</v>
      </c>
      <c r="G2" s="27">
        <f>SUM(B2:F2)</f>
        <v>143</v>
      </c>
      <c r="H2" s="29"/>
      <c r="I2" s="29"/>
    </row>
    <row r="3" spans="1:9" ht="32.25" thickBot="1">
      <c r="A3" s="22" t="s">
        <v>91</v>
      </c>
      <c r="B3" s="23">
        <v>31060.88</v>
      </c>
      <c r="C3" s="24">
        <v>25510.73</v>
      </c>
      <c r="D3" s="24">
        <v>73557.2834</v>
      </c>
      <c r="E3" s="24">
        <v>25550.2611</v>
      </c>
      <c r="F3" s="24">
        <v>26279.5394</v>
      </c>
      <c r="G3" s="28">
        <f aca="true" t="shared" si="0" ref="G3:G9">SUM(B3:F3)</f>
        <v>181958.6939</v>
      </c>
      <c r="H3" s="34">
        <v>718345.7149</v>
      </c>
      <c r="I3" s="33">
        <f>G3*100/H3</f>
        <v>25.3302400398296</v>
      </c>
    </row>
    <row r="4" spans="1:9" ht="63.75" thickBot="1">
      <c r="A4" s="25" t="s">
        <v>92</v>
      </c>
      <c r="B4" s="23">
        <v>0</v>
      </c>
      <c r="C4" s="23">
        <v>1</v>
      </c>
      <c r="D4" s="23">
        <v>4</v>
      </c>
      <c r="E4" s="23">
        <v>0</v>
      </c>
      <c r="F4" s="23">
        <v>2</v>
      </c>
      <c r="G4" s="27">
        <f t="shared" si="0"/>
        <v>7</v>
      </c>
      <c r="H4" s="35"/>
      <c r="I4" s="33"/>
    </row>
    <row r="5" spans="1:9" ht="19.5" thickBot="1">
      <c r="A5" s="22" t="s">
        <v>76</v>
      </c>
      <c r="B5" s="23">
        <v>0</v>
      </c>
      <c r="C5" s="24">
        <v>3746.6058</v>
      </c>
      <c r="D5" s="24">
        <v>9193</v>
      </c>
      <c r="E5" s="23">
        <v>0</v>
      </c>
      <c r="F5" s="23">
        <v>4000</v>
      </c>
      <c r="G5" s="27">
        <f t="shared" si="0"/>
        <v>16939.605799999998</v>
      </c>
      <c r="H5" s="34">
        <v>219271.6492</v>
      </c>
      <c r="I5" s="33">
        <f>G5*100/H5</f>
        <v>7.725397178250438</v>
      </c>
    </row>
    <row r="6" spans="1:9" ht="32.25" thickBot="1">
      <c r="A6" s="22" t="s">
        <v>93</v>
      </c>
      <c r="B6" s="23">
        <v>16</v>
      </c>
      <c r="C6" s="23">
        <v>8</v>
      </c>
      <c r="D6" s="23">
        <v>7</v>
      </c>
      <c r="E6" s="23">
        <v>6</v>
      </c>
      <c r="F6" s="23">
        <v>14</v>
      </c>
      <c r="G6" s="27">
        <f t="shared" si="0"/>
        <v>51</v>
      </c>
      <c r="H6" s="35"/>
      <c r="I6" s="33"/>
    </row>
    <row r="7" spans="1:9" ht="19.5" thickBot="1">
      <c r="A7" s="22" t="s">
        <v>76</v>
      </c>
      <c r="B7" s="24">
        <v>16906.05718</v>
      </c>
      <c r="C7" s="24">
        <v>7399.74021</v>
      </c>
      <c r="D7" s="23">
        <v>9529.0805</v>
      </c>
      <c r="E7" s="24">
        <v>9446.609</v>
      </c>
      <c r="F7" s="24">
        <v>13868.9819</v>
      </c>
      <c r="G7" s="27">
        <f t="shared" si="0"/>
        <v>57150.46879</v>
      </c>
      <c r="H7" s="34">
        <v>161028.7689</v>
      </c>
      <c r="I7" s="33">
        <f>G7*100/H7</f>
        <v>35.490843766861836</v>
      </c>
    </row>
    <row r="8" spans="1:9" ht="32.25" thickBot="1">
      <c r="A8" s="22" t="s">
        <v>94</v>
      </c>
      <c r="B8" s="23">
        <v>8</v>
      </c>
      <c r="C8" s="23">
        <v>2</v>
      </c>
      <c r="D8" s="23">
        <v>31</v>
      </c>
      <c r="E8" s="23">
        <v>20</v>
      </c>
      <c r="F8" s="23">
        <v>19</v>
      </c>
      <c r="G8" s="27">
        <f t="shared" si="0"/>
        <v>80</v>
      </c>
      <c r="H8" s="35"/>
      <c r="I8" s="33"/>
    </row>
    <row r="9" spans="1:9" ht="18.75">
      <c r="A9" s="30" t="s">
        <v>76</v>
      </c>
      <c r="B9" s="31">
        <v>6279.82</v>
      </c>
      <c r="C9" s="31">
        <v>6896.19</v>
      </c>
      <c r="D9" s="31">
        <v>24505.8429</v>
      </c>
      <c r="E9" s="31">
        <v>13687.6921</v>
      </c>
      <c r="F9" s="31">
        <v>8410.5575</v>
      </c>
      <c r="G9" s="44">
        <f t="shared" si="0"/>
        <v>59780.1025</v>
      </c>
      <c r="H9" s="45">
        <v>249056.1118</v>
      </c>
      <c r="I9" s="46">
        <f>G9*100/H9</f>
        <v>24.002664326505396</v>
      </c>
    </row>
    <row r="10" spans="1:9" ht="15.75">
      <c r="A10" s="32"/>
      <c r="B10" s="32"/>
      <c r="C10" s="32"/>
      <c r="D10" s="32"/>
      <c r="E10" s="32"/>
      <c r="F10" s="32"/>
      <c r="G10" s="32"/>
      <c r="H10" s="47"/>
      <c r="I10" s="48"/>
    </row>
    <row r="11" spans="1:9" ht="18.75">
      <c r="A11" s="32"/>
      <c r="B11" s="49"/>
      <c r="C11" s="49"/>
      <c r="D11" s="49"/>
      <c r="E11" s="49"/>
      <c r="F11" s="32"/>
      <c r="G11" s="32"/>
      <c r="H11" s="50"/>
      <c r="I11" s="48"/>
    </row>
    <row r="12" spans="1:9" ht="15.75">
      <c r="A12" s="51"/>
      <c r="B12" s="52"/>
      <c r="C12" s="52"/>
      <c r="D12" s="52"/>
      <c r="E12" s="52"/>
      <c r="F12" s="52"/>
      <c r="G12" s="52"/>
      <c r="H12" s="52"/>
      <c r="I12" s="51"/>
    </row>
    <row r="13" spans="1:9" ht="12.75">
      <c r="A13" s="51"/>
      <c r="B13" s="51"/>
      <c r="C13" s="51"/>
      <c r="D13" s="51"/>
      <c r="E13" s="51"/>
      <c r="F13" s="51"/>
      <c r="G13" s="51"/>
      <c r="H13" s="51"/>
      <c r="I13" s="51"/>
    </row>
  </sheetData>
  <sheetProtection/>
  <printOptions/>
  <pageMargins left="0.31496062992125984" right="0.31496062992125984" top="0.3543307086614173" bottom="0.354330708661417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екології та природних ресурсів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Громадськість</dc:creator>
  <cp:keywords/>
  <dc:description/>
  <cp:lastModifiedBy>Intel1</cp:lastModifiedBy>
  <cp:lastPrinted>2023-02-13T08:55:53Z</cp:lastPrinted>
  <dcterms:created xsi:type="dcterms:W3CDTF">2015-10-28T08:30:15Z</dcterms:created>
  <dcterms:modified xsi:type="dcterms:W3CDTF">2023-02-13T08:56:13Z</dcterms:modified>
  <cp:category/>
  <cp:version/>
  <cp:contentType/>
  <cp:contentStatus/>
</cp:coreProperties>
</file>